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C:\Users\pm\Desktop\"/>
    </mc:Choice>
  </mc:AlternateContent>
  <xr:revisionPtr revIDLastSave="0" documentId="8_{25DFFC5C-8FDB-4EBF-B3A5-87679AAA4D13}" xr6:coauthVersionLast="47" xr6:coauthVersionMax="47" xr10:uidLastSave="{00000000-0000-0000-0000-000000000000}"/>
  <workbookProtection workbookAlgorithmName="SHA-512" workbookHashValue="NxJVK6O2xXqQWWe4I+5JSFOhXOuVcphXRNMzuPTNqsOvE0RL6ujuRXKglCyj/yI6UGtVoqVylGuaNkZ/yZeYgQ==" workbookSaltValue="bwJNnrvY9eCwDMfqPPyK+A==" workbookSpinCount="100000" lockStructure="1"/>
  <bookViews>
    <workbookView xWindow="-110" yWindow="-110" windowWidth="38620" windowHeight="21100" xr2:uid="{00000000-000D-0000-FFFF-FFFF00000000}"/>
  </bookViews>
  <sheets>
    <sheet name="Introduktion og kontakt" sheetId="1" r:id="rId1"/>
    <sheet name="Antal ansatte" sheetId="8" r:id="rId2"/>
    <sheet name="Indberetning af ulykker" sheetId="3" r:id="rId3"/>
    <sheet name="Resultat" sheetId="9" r:id="rId4"/>
    <sheet name="Oversigt over spm"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9" i="9" l="1"/>
  <c r="S48" i="9"/>
  <c r="S47" i="9"/>
  <c r="S46" i="9"/>
  <c r="S45" i="9"/>
  <c r="S44" i="9"/>
  <c r="S20" i="9"/>
  <c r="G17" i="9" s="1"/>
  <c r="S19" i="9"/>
  <c r="S18" i="9"/>
  <c r="S17" i="9"/>
  <c r="S16" i="9"/>
  <c r="S15" i="9"/>
  <c r="N16" i="9" l="1"/>
  <c r="N15" i="9"/>
  <c r="N14" i="9"/>
  <c r="N13" i="9"/>
  <c r="N12" i="9"/>
  <c r="N11" i="9"/>
  <c r="A3" i="3"/>
  <c r="A4" i="3"/>
  <c r="A5" i="3"/>
  <c r="A6" i="3"/>
  <c r="A7" i="3"/>
  <c r="A8" i="3"/>
  <c r="A9" i="3"/>
  <c r="A10" i="3"/>
  <c r="A11" i="3"/>
  <c r="A12" i="3"/>
  <c r="A13" i="3"/>
  <c r="A14" i="3"/>
  <c r="A15" i="3"/>
  <c r="A16" i="3"/>
  <c r="A17" i="3"/>
  <c r="A18" i="3"/>
  <c r="A19" i="3"/>
  <c r="A20" i="3"/>
  <c r="A21" i="3"/>
  <c r="S35" i="9"/>
  <c r="I6" i="8"/>
  <c r="C12" i="8"/>
  <c r="C5" i="9"/>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J10" i="8"/>
  <c r="I15" i="9" s="1"/>
  <c r="I10" i="8"/>
  <c r="H15" i="9" s="1"/>
  <c r="J9" i="8"/>
  <c r="I14" i="9" s="1"/>
  <c r="I9" i="8"/>
  <c r="J8" i="8"/>
  <c r="I13" i="9" s="1"/>
  <c r="I8" i="8"/>
  <c r="J7" i="8"/>
  <c r="I12" i="9" s="1"/>
  <c r="I7" i="8"/>
  <c r="J6" i="8"/>
  <c r="I11" i="9" s="1"/>
  <c r="E6" i="8"/>
  <c r="N10" i="9" l="1"/>
  <c r="O14" i="9" s="1"/>
  <c r="I5" i="8"/>
  <c r="H10" i="9" s="1"/>
  <c r="H14" i="9"/>
  <c r="E9" i="8"/>
  <c r="E8" i="8"/>
  <c r="E7" i="8"/>
  <c r="E11" i="8"/>
  <c r="E10" i="8"/>
  <c r="O16" i="9" l="1"/>
  <c r="O11" i="9"/>
  <c r="O13" i="9"/>
  <c r="O15" i="9"/>
  <c r="O12" i="9"/>
  <c r="O10" i="9"/>
  <c r="E12" i="8"/>
  <c r="S34" i="9"/>
  <c r="S36" i="9"/>
  <c r="S37" i="9"/>
  <c r="S38" i="9"/>
  <c r="S39" i="9"/>
  <c r="S40" i="9"/>
  <c r="G14" i="9"/>
  <c r="G13" i="9"/>
  <c r="S24" i="9"/>
  <c r="H11" i="9"/>
  <c r="F14" i="9" l="1"/>
  <c r="D14" i="9"/>
  <c r="F13" i="9"/>
  <c r="G15" i="9"/>
  <c r="G11" i="9"/>
  <c r="G12" i="9"/>
  <c r="G10" i="9"/>
  <c r="F11" i="9" l="1"/>
  <c r="D11" i="9"/>
  <c r="D10" i="9"/>
  <c r="F15" i="9"/>
  <c r="D15" i="9"/>
  <c r="F12" i="9"/>
  <c r="E14" i="9"/>
  <c r="E12" i="9"/>
  <c r="E15" i="9"/>
  <c r="E13" i="9"/>
  <c r="E11" i="9"/>
  <c r="J5" i="8"/>
  <c r="I10" i="9" s="1"/>
  <c r="F10" i="9" s="1"/>
  <c r="H13" i="9"/>
  <c r="D13" i="9" s="1"/>
  <c r="H12" i="9"/>
  <c r="D12" i="9" s="1"/>
  <c r="S25" i="9"/>
  <c r="S6" i="9" s="1"/>
  <c r="S26" i="9"/>
  <c r="S27" i="9"/>
  <c r="S28" i="9"/>
  <c r="S29" i="9"/>
  <c r="S30" i="9"/>
  <c r="E10" i="9" l="1"/>
  <c r="S10" i="9"/>
  <c r="S9" i="9"/>
  <c r="S11" i="9"/>
  <c r="S7" i="9"/>
  <c r="S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Line Møller Ringgaard</author>
  </authors>
  <commentList>
    <comment ref="C4" authorId="0" shapeId="0" xr:uid="{7FF82080-E129-4386-B530-D8EEB011D350}">
      <text>
        <r>
          <rPr>
            <b/>
            <sz val="9"/>
            <color indexed="81"/>
            <rFont val="Tahoma"/>
            <family val="2"/>
          </rPr>
          <t xml:space="preserve">Line Møller Ringgaard:
</t>
        </r>
        <r>
          <rPr>
            <sz val="9"/>
            <color indexed="81"/>
            <rFont val="Tahoma"/>
            <family val="2"/>
          </rPr>
          <t xml:space="preserve">Læs om opgørelse af antal ansatte i hjælpematerialet </t>
        </r>
        <r>
          <rPr>
            <i/>
            <sz val="9"/>
            <color indexed="81"/>
            <rFont val="Tahoma"/>
            <family val="2"/>
          </rPr>
          <t>Opgørelse af ulykkesincidens i vandselskabe</t>
        </r>
        <r>
          <rPr>
            <sz val="9"/>
            <color indexed="81"/>
            <rFont val="Tahoma"/>
            <family val="2"/>
          </rPr>
          <t xml:space="preserve">r afsnit 1.4. og 2.1. </t>
        </r>
      </text>
    </comment>
    <comment ref="D4" authorId="0" shapeId="0" xr:uid="{80678D9C-9694-479A-A2C0-F5E956F08224}">
      <text>
        <r>
          <rPr>
            <b/>
            <sz val="9"/>
            <color indexed="81"/>
            <rFont val="Tahoma"/>
            <family val="2"/>
          </rPr>
          <t>Line Møller Ringgaard:</t>
        </r>
        <r>
          <rPr>
            <sz val="9"/>
            <color indexed="81"/>
            <rFont val="Tahoma"/>
            <family val="2"/>
          </rPr>
          <t xml:space="preserve">
Læs om opgørelse af antal årsværk i hjælpematerialet </t>
        </r>
        <r>
          <rPr>
            <i/>
            <sz val="9"/>
            <color indexed="81"/>
            <rFont val="Tahoma"/>
            <family val="2"/>
          </rPr>
          <t xml:space="preserve">Opgørelse af ulykkesincidens i vandselskaber </t>
        </r>
        <r>
          <rPr>
            <sz val="9"/>
            <color indexed="81"/>
            <rFont val="Tahoma"/>
            <family val="2"/>
          </rPr>
          <t>afsnit 1.5 og 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Line Møller Ringgaard</author>
  </authors>
  <commentList>
    <comment ref="A2" authorId="0" shapeId="0" xr:uid="{BB0D3D4D-9B03-4EA3-BC38-185658747044}">
      <text>
        <r>
          <rPr>
            <b/>
            <sz val="9"/>
            <color indexed="81"/>
            <rFont val="Tahoma"/>
            <family val="2"/>
          </rPr>
          <t>Line Møller Ringgaard:</t>
        </r>
        <r>
          <rPr>
            <sz val="9"/>
            <color indexed="81"/>
            <rFont val="Tahoma"/>
            <family val="2"/>
          </rPr>
          <t xml:space="preserve">
Selskabsnavn hentes automatisk fra forsiden, når udtræk fra EASY indsættes</t>
        </r>
      </text>
    </comment>
    <comment ref="B2" authorId="0" shapeId="0" xr:uid="{6C4DB7A5-EA72-4327-A3EC-947E736755EB}">
      <text>
        <r>
          <rPr>
            <b/>
            <sz val="9"/>
            <color indexed="81"/>
            <rFont val="Tahoma"/>
            <family val="2"/>
          </rPr>
          <t>Line Møller Ringgaard:</t>
        </r>
        <r>
          <rPr>
            <sz val="9"/>
            <color indexed="81"/>
            <rFont val="Tahoma"/>
            <family val="2"/>
          </rPr>
          <t xml:space="preserve">
Angiv det samme P-nummer (10 cifre), som selskabet anvender til at anmelde arbejdsulykker.
Du kan evt. finde P-nummeret i det ikke anonymiserede utræk fra EASY. Hvis P-nummeret ikke kan findes, angiv da CVR-nummer (8 cifre).</t>
        </r>
      </text>
    </comment>
    <comment ref="C2" authorId="0" shapeId="0" xr:uid="{51E86CEA-CDBF-428B-A016-64C7C889983D}">
      <text>
        <r>
          <rPr>
            <b/>
            <sz val="9"/>
            <color indexed="81"/>
            <rFont val="Tahoma"/>
            <family val="2"/>
          </rPr>
          <t>Line Møller Ringgaard:</t>
        </r>
        <r>
          <rPr>
            <sz val="9"/>
            <color indexed="81"/>
            <rFont val="Tahoma"/>
            <family val="2"/>
          </rPr>
          <t xml:space="preserve">
Fordel hvis muligt på forsyningsarter. Anvend ellers kontor/administration/service</t>
        </r>
      </text>
    </comment>
    <comment ref="D2" authorId="0" shapeId="0" xr:uid="{9C0129A9-66D9-48D1-B380-EBF2C7CEEC1D}">
      <text>
        <r>
          <rPr>
            <b/>
            <sz val="9"/>
            <color indexed="81"/>
            <rFont val="Tahoma"/>
            <family val="2"/>
          </rPr>
          <t>Line Møller Ringgaard:</t>
        </r>
        <r>
          <rPr>
            <sz val="9"/>
            <color indexed="81"/>
            <rFont val="Tahoma"/>
            <family val="2"/>
          </rPr>
          <t xml:space="preserve">
Angiv det faktiske antal fraværsdage for den tilskadekomne.</t>
        </r>
      </text>
    </comment>
    <comment ref="E2" authorId="0" shapeId="0" xr:uid="{74437937-C904-40DF-BFF6-1E4C991C020E}">
      <text>
        <r>
          <rPr>
            <b/>
            <sz val="9"/>
            <color indexed="81"/>
            <rFont val="Tahoma"/>
            <family val="2"/>
          </rPr>
          <t>Line Møller Ringgaard:</t>
        </r>
        <r>
          <rPr>
            <sz val="9"/>
            <color indexed="81"/>
            <rFont val="Tahoma"/>
            <family val="2"/>
          </rPr>
          <t xml:space="preserve">
Evt. bemærkning om ulykkens art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Britt Cramer Dalén</author>
  </authors>
  <commentList>
    <comment ref="A14" authorId="0" shapeId="0" xr:uid="{00000000-0006-0000-0100-000001000000}">
      <text>
        <r>
          <rPr>
            <b/>
            <sz val="9"/>
            <color indexed="81"/>
            <rFont val="Tahoma"/>
            <family val="2"/>
          </rPr>
          <t>Britt Cramer Dalén:</t>
        </r>
        <r>
          <rPr>
            <sz val="9"/>
            <color indexed="81"/>
            <rFont val="Tahoma"/>
            <family val="2"/>
          </rPr>
          <t xml:space="preserve">
Hvis ulykken er sket indenfor Affald, varme mf og el, skal resten af skemaet ikke udfyldes</t>
        </r>
      </text>
    </comment>
  </commentList>
</comments>
</file>

<file path=xl/sharedStrings.xml><?xml version="1.0" encoding="utf-8"?>
<sst xmlns="http://schemas.openxmlformats.org/spreadsheetml/2006/main" count="221" uniqueCount="142">
  <si>
    <t>Oversigt over de supplerende spørgsmål, der skal indtastes i fane "Indberetning"</t>
  </si>
  <si>
    <t>Emne</t>
  </si>
  <si>
    <t>Spørgsmål</t>
  </si>
  <si>
    <t>Svarmuligheder</t>
  </si>
  <si>
    <t>Bemærkning/svar</t>
  </si>
  <si>
    <t>Branchekode</t>
  </si>
  <si>
    <t>Hvilken branchekode er arbejdsulykken anmeldt under?</t>
  </si>
  <si>
    <t>Vælg i dropdownmenuen</t>
  </si>
  <si>
    <t>36000: Drikkevand</t>
  </si>
  <si>
    <t>37000: Spildevand</t>
  </si>
  <si>
    <t>811000: Kombinerede administrationsserviceydelser</t>
  </si>
  <si>
    <t>649900: Anden finansiel formidling undtagen forsikring</t>
  </si>
  <si>
    <t>642020: Ikke finansielle holdingsselskaber</t>
  </si>
  <si>
    <t>351300: Distribution af elektricitet</t>
  </si>
  <si>
    <t>701010: Ikke-finansielle hovedsæders virksomhed</t>
  </si>
  <si>
    <t>Andet (anfør under bemærkninger)</t>
  </si>
  <si>
    <t>Bemærkninger til branchekode</t>
  </si>
  <si>
    <t>Forsyningsart</t>
  </si>
  <si>
    <t>Under hvilken forsyningsart skete ulykken?</t>
  </si>
  <si>
    <t>Drikkevand</t>
  </si>
  <si>
    <t>Spildevand (kloak og rensning)</t>
  </si>
  <si>
    <t>Supplerende fraværsoplysninger</t>
  </si>
  <si>
    <t>Faktiske fraværsdage inden tilbagevenden til arbejdspladsen</t>
  </si>
  <si>
    <t>Antal dage på nedsat tid (inden normal arbejdstid) - Ud over dagen hvor vedkommende kom til skade</t>
  </si>
  <si>
    <t>Mindre end 1 dag</t>
  </si>
  <si>
    <t>Det er frivilligt om man vil indberette ulykker med mindre end 1 dags fravær</t>
  </si>
  <si>
    <t>1-3 dage</t>
  </si>
  <si>
    <t>4-6 dage</t>
  </si>
  <si>
    <t>7-13 dage</t>
  </si>
  <si>
    <t>14-20 dage</t>
  </si>
  <si>
    <t>Ulykke med dødelig udgang</t>
  </si>
  <si>
    <t>Antal ansatte</t>
  </si>
  <si>
    <t>Indtast i arket 'Antal ansatte'</t>
  </si>
  <si>
    <t>Fjernvarme</t>
  </si>
  <si>
    <t xml:space="preserve">Antal </t>
  </si>
  <si>
    <t xml:space="preserve">Total i selskab/koncern/holding </t>
  </si>
  <si>
    <t>Navn</t>
  </si>
  <si>
    <t>Mail</t>
  </si>
  <si>
    <t>Telefon</t>
  </si>
  <si>
    <t>Indtast her</t>
  </si>
  <si>
    <t>Ark 5 - Resultat</t>
  </si>
  <si>
    <t>Kontor/administration/service</t>
  </si>
  <si>
    <t>Øvrige forsyningsarter</t>
  </si>
  <si>
    <t>Ansættelsesområde</t>
  </si>
  <si>
    <t>BEREGNES AUTOMATISK</t>
  </si>
  <si>
    <t>INDTAST NEDENFOR</t>
  </si>
  <si>
    <t>Bemærkning</t>
  </si>
  <si>
    <t>Forsyningsart involveret i ulykke</t>
  </si>
  <si>
    <t>EASY løbenr.</t>
  </si>
  <si>
    <t>Anmeldt dato</t>
  </si>
  <si>
    <t>Kilde</t>
  </si>
  <si>
    <t>Sidst ændret dato</t>
  </si>
  <si>
    <t>Fraværsdage</t>
  </si>
  <si>
    <t>Erhvervsmæssig status</t>
  </si>
  <si>
    <t>Dato og tid for hændelsen</t>
  </si>
  <si>
    <t>Hvad gik galt</t>
  </si>
  <si>
    <t>Hvordan kom personen til skade</t>
  </si>
  <si>
    <t>Skadens art</t>
  </si>
  <si>
    <t>Skadet legemsdel</t>
  </si>
  <si>
    <t>Sendes til forsikring</t>
  </si>
  <si>
    <t>Ulykkeincidens [antal/10.000 ansat]</t>
  </si>
  <si>
    <t>Antal arbejdsulykker med fravær &gt; 1 dag</t>
  </si>
  <si>
    <t xml:space="preserve">Ark 1 - Introduktion og kontakt </t>
  </si>
  <si>
    <t>Ark 2 - Antal ansatte</t>
  </si>
  <si>
    <t xml:space="preserve">Der skal indtastet for alle forsyningsarter, så der kan laves en fordelingsnøgle, der fordeler ansatte uden tilknytning til en specifik forsyningsart. </t>
  </si>
  <si>
    <t>Ark 3 - Indberetning af ulykker</t>
  </si>
  <si>
    <t>Antal ulykker*</t>
  </si>
  <si>
    <t>**Fordeles mellem forsyningsarternes relative størrelse</t>
  </si>
  <si>
    <t xml:space="preserve">Ulykkesincidens </t>
  </si>
  <si>
    <t>Ulykker med fravær &lt; 1 dag indgår ikke i opgørelsen</t>
  </si>
  <si>
    <t>Selskab</t>
  </si>
  <si>
    <t>21 - 31 dage</t>
  </si>
  <si>
    <t>3 måneder - mindre end 6 måneder</t>
  </si>
  <si>
    <t>1 måned  - mindre end 3 måneder</t>
  </si>
  <si>
    <t>Mere end 6 måneder eller permanent</t>
  </si>
  <si>
    <t>Forsikringsselskab</t>
  </si>
  <si>
    <t>Antal fraværsdage</t>
  </si>
  <si>
    <t>Tabel 1: Antal ansatte og arbejdstimer</t>
  </si>
  <si>
    <t>Vælg fra drop-down</t>
  </si>
  <si>
    <t>Angiv under "Introduktion og kontakt"</t>
  </si>
  <si>
    <t>ja</t>
  </si>
  <si>
    <t>nej</t>
  </si>
  <si>
    <t xml:space="preserve"> </t>
  </si>
  <si>
    <t>Husk at gem!</t>
  </si>
  <si>
    <t>Gem regnearket med forsyningsnavn og indsend det til bm@danva.dk</t>
  </si>
  <si>
    <t>Antal FTE</t>
  </si>
  <si>
    <t>*Baseret på et årsværk på 1924 timer</t>
  </si>
  <si>
    <t>Tabel 2: Antal ansatte og arbjedstimer. Omfordeling af ansatte i kontor/administration/service mellem forsyningsarter**</t>
  </si>
  <si>
    <t>Arbejdstilsynet og DST</t>
  </si>
  <si>
    <t>Forsyningsarter</t>
  </si>
  <si>
    <t>[antal/10.000 årsværk***]</t>
  </si>
  <si>
    <t>Dansk Arbejdsgiverforening</t>
  </si>
  <si>
    <t>Antal arbejdsulykker med fravær &lt; 1 dag</t>
  </si>
  <si>
    <t>Antal årsværk (FTE)*</t>
  </si>
  <si>
    <t>*Baseret på et årsværk på 1924 timer (arbejdsuge på 37 timer)</t>
  </si>
  <si>
    <t>Antal ansatte (personer)</t>
  </si>
  <si>
    <t>Antal ansatte (person)</t>
  </si>
  <si>
    <t xml:space="preserve"> [antal/10.000 personer]</t>
  </si>
  <si>
    <t>Data anvendt i incidensopgørelse</t>
  </si>
  <si>
    <t>Tabel 4: Ulykkeincidens med omfordeling af ansatte og ulykker i kontor/administration/service</t>
  </si>
  <si>
    <t>Tabel 5: Andre nøgletal</t>
  </si>
  <si>
    <t>Ulykkesincidenser er gældende for</t>
  </si>
  <si>
    <t>Kontaktperson</t>
  </si>
  <si>
    <t>Stilling</t>
  </si>
  <si>
    <t>Kort beskrivelse af formålet med undersøgelse. Kontaktoplysninger indtastes ligeledes på denne side.</t>
  </si>
  <si>
    <t xml:space="preserve">Indtast antallet af ansatte og årsværk i hele selskabet og for de enkelte forsyningsarter og ansatte, der ikke kan tilknyttes en bestemt forsyningart. </t>
  </si>
  <si>
    <t>Returnerning af indberetningsark</t>
  </si>
  <si>
    <t>Har du spørgsmål til indberetningen?</t>
  </si>
  <si>
    <t>Kontakt</t>
  </si>
  <si>
    <t>Direktør</t>
  </si>
  <si>
    <r>
      <t xml:space="preserve">Læs om opgørelse i sektion 2.1 og 2.2 i hjælpematerialet </t>
    </r>
    <r>
      <rPr>
        <i/>
        <sz val="9"/>
        <color theme="1"/>
        <rFont val="Verdana"/>
        <family val="2"/>
      </rPr>
      <t>Opgørelse af ulykkesincidens i vandselskaber</t>
    </r>
  </si>
  <si>
    <r>
      <t xml:space="preserve">Se hjælpematerialet </t>
    </r>
    <r>
      <rPr>
        <i/>
        <sz val="9"/>
        <rFont val="Verdana"/>
        <family val="2"/>
      </rPr>
      <t xml:space="preserve">Vejledning til EASY-udtræk </t>
    </r>
    <r>
      <rPr>
        <sz val="9"/>
        <rFont val="Verdana"/>
        <family val="2"/>
      </rPr>
      <t xml:space="preserve">for hvordan der laves udtræk i EASY og sektion 2.3 i hjælpematerialet </t>
    </r>
    <r>
      <rPr>
        <i/>
        <sz val="9"/>
        <rFont val="Verdana"/>
        <family val="2"/>
      </rPr>
      <t>Opgørelse af ulykkesincidens i vandselskaber</t>
    </r>
  </si>
  <si>
    <t>Line Møller Ringgaard</t>
  </si>
  <si>
    <t>lmr@danva.dk</t>
  </si>
  <si>
    <t>2148 7645</t>
  </si>
  <si>
    <t>Affald/renovation</t>
  </si>
  <si>
    <t>Kopier udtræk ind fra EASY se vedlagte "Vejledning til EASY-udtræk"</t>
  </si>
  <si>
    <t>VSME</t>
  </si>
  <si>
    <t xml:space="preserve">Ulykkes incidens til </t>
  </si>
  <si>
    <t>Årstal for indberetning</t>
  </si>
  <si>
    <t>DANVA statistik for arbejdsulykker</t>
  </si>
  <si>
    <t>Kontakt- og basisoplysninger</t>
  </si>
  <si>
    <t>Nedenfor beskrives indberetningsarkets fire faner</t>
  </si>
  <si>
    <t xml:space="preserve">Her ses ulykkesincidensen for de forsyningsarter, der er indtastet ulykkesoplysninger fra. OBS. Kræver, at antallet af ansatte er udfyldt. </t>
  </si>
  <si>
    <t xml:space="preserve">Bemærk! De indsendte data anonymiseres, når der regnes et branchetal. </t>
  </si>
  <si>
    <t>Angiv selv</t>
  </si>
  <si>
    <t>Opgøres af DANVA til samenligning med incidenstal fra arbejdstilsynet og efter EU's frivillige standard for små og mellemstore virksomheders bæredygtighedsrapportering (VSME)</t>
  </si>
  <si>
    <t>Total antal ulykker</t>
  </si>
  <si>
    <t>Andel ulykker med fravær under 1 dag</t>
  </si>
  <si>
    <t>*Ulykker og ansatte i kontor/administration/service omfordeles ud forsyningsarternes relative størrelse</t>
  </si>
  <si>
    <t>**Korrigeret fra indbetning af antal ansatte i forhold til EU's definition, så et årsværk er 2000 timer på et kalenderår</t>
  </si>
  <si>
    <t>[antal/100 fuldtidsækvivalenter**]</t>
  </si>
  <si>
    <t>Antal ansatte*</t>
  </si>
  <si>
    <t>Antal ulykker registret og omfordelt fra kontor/administration/service</t>
  </si>
  <si>
    <t xml:space="preserve">Er det tilfældet? Angiv ja/nej (dropdown): </t>
  </si>
  <si>
    <t>Den færdige rapport vil blive sendt til selskabets direktør og overstående kontaktperson</t>
  </si>
  <si>
    <t>OBS: kontroller at de angivne forsyningsater også er inkluderet i EASY-udtrækket</t>
  </si>
  <si>
    <t>I arket 'Antal ansatte' indtastes selskabets ansatte på tværs af forsyningsarter</t>
  </si>
  <si>
    <t xml:space="preserve">I arket 'Indberetning af ulykker' indsættes det lille udtræk om arbejdsulykker for 2025, og der udfyldes yderligere information i kolonne A-E. </t>
  </si>
  <si>
    <t xml:space="preserve">I arket 'Resultat' vises ulykkesincidensen for vand- og spildevandssleskabet og eventuelt andre forsyningsarter, hvis der der er indberettet ulykker for disse under 'Indberetning af ulykker'. </t>
  </si>
  <si>
    <t>I arket 'Indberetning af ulykker' indsættes udklip fra EASY i kolonne F-R og udfyld supplerende information i kolonne A-E.</t>
  </si>
  <si>
    <t>Tilskadekomnes ansættelsessted (P-nummer) som virksomheden bruger ved anmeldelse af arbejdsulykke i EASY. Kan evt. findes i ikke-anonymt udtræk.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</si>
</sst>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7" x14ac:knownFonts="1">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8"/>
      <color theme="1"/>
      <name val="Calibri"/>
      <family val="2"/>
      <scheme val="minor"/>
    </font>
    <font>
      <sz val="9"/>
      <color indexed="81"/>
      <name val="Tahoma"/>
      <family val="2"/>
    </font>
    <font>
      <b/>
      <sz val="9"/>
      <color indexed="81"/>
      <name val="Tahoma"/>
      <family val="2"/>
    </font>
    <font>
      <sz val="9"/>
      <color theme="1"/>
      <name val="Verdana"/>
      <family val="2"/>
    </font>
    <font>
      <b/>
      <i/>
      <sz val="11"/>
      <color theme="1"/>
      <name val="Calibri"/>
      <family val="2"/>
      <scheme val="minor"/>
    </font>
    <font>
      <sz val="11"/>
      <color theme="1"/>
      <name val="Calibri"/>
      <family val="2"/>
      <scheme val="minor"/>
    </font>
    <font>
      <b/>
      <sz val="9"/>
      <color theme="1"/>
      <name val="Verdana"/>
      <family val="2"/>
    </font>
    <font>
      <b/>
      <sz val="9"/>
      <color rgb="FF00B050"/>
      <name val="Verdana"/>
      <family val="2"/>
    </font>
    <font>
      <b/>
      <sz val="9"/>
      <color rgb="FFFF0000"/>
      <name val="Verdana"/>
      <family val="2"/>
    </font>
    <font>
      <sz val="9"/>
      <color theme="0"/>
      <name val="Verdana"/>
      <family val="2"/>
    </font>
    <font>
      <b/>
      <sz val="9"/>
      <color rgb="FFC00000"/>
      <name val="Verdana"/>
      <family val="2"/>
    </font>
    <font>
      <i/>
      <sz val="9"/>
      <name val="Verdana"/>
      <family val="2"/>
    </font>
    <font>
      <i/>
      <sz val="9"/>
      <color theme="1"/>
      <name val="Verdana"/>
      <family val="2"/>
    </font>
    <font>
      <b/>
      <sz val="9"/>
      <color theme="9" tint="-0.249977111117893"/>
      <name val="Verdana"/>
      <family val="2"/>
    </font>
    <font>
      <b/>
      <sz val="9"/>
      <color theme="5" tint="-0.249977111117893"/>
      <name val="Verdana"/>
      <family val="2"/>
    </font>
    <font>
      <b/>
      <i/>
      <sz val="9"/>
      <color theme="5" tint="-0.249977111117893"/>
      <name val="Verdana"/>
      <family val="2"/>
    </font>
    <font>
      <sz val="9"/>
      <color rgb="FF00B050"/>
      <name val="Verdana"/>
      <family val="2"/>
    </font>
    <font>
      <sz val="9"/>
      <color rgb="FFFF0000"/>
      <name val="Verdana"/>
      <family val="2"/>
    </font>
    <font>
      <b/>
      <i/>
      <sz val="9"/>
      <color theme="1"/>
      <name val="Verdana"/>
      <family val="2"/>
    </font>
    <font>
      <sz val="14"/>
      <color theme="1"/>
      <name val="Verdana"/>
      <family val="2"/>
    </font>
    <font>
      <sz val="11"/>
      <color theme="1"/>
      <name val="Verdana"/>
      <family val="2"/>
    </font>
    <font>
      <sz val="11"/>
      <color rgb="FFFF0000"/>
      <name val="Verdana"/>
      <family val="2"/>
    </font>
    <font>
      <b/>
      <sz val="11"/>
      <color theme="1"/>
      <name val="Verdana"/>
      <family val="2"/>
    </font>
    <font>
      <b/>
      <sz val="11"/>
      <name val="Verdana"/>
      <family val="2"/>
    </font>
    <font>
      <sz val="11"/>
      <name val="Verdana"/>
      <family val="2"/>
    </font>
    <font>
      <b/>
      <sz val="9"/>
      <name val="Verdana"/>
      <family val="2"/>
    </font>
    <font>
      <sz val="9"/>
      <name val="Verdana"/>
      <family val="2"/>
    </font>
    <font>
      <u/>
      <sz val="11"/>
      <color theme="10"/>
      <name val="Calibri"/>
      <family val="2"/>
      <scheme val="minor"/>
    </font>
    <font>
      <i/>
      <sz val="9"/>
      <color indexed="81"/>
      <name val="Tahoma"/>
      <family val="2"/>
    </font>
    <font>
      <u/>
      <sz val="9"/>
      <name val="Verdana"/>
      <family val="2"/>
    </font>
    <font>
      <sz val="9"/>
      <color rgb="FF000000"/>
      <name val="Verdana"/>
      <family val="2"/>
    </font>
    <font>
      <b/>
      <sz val="10"/>
      <color theme="1"/>
      <name val="Verdana"/>
      <family val="2"/>
    </font>
  </fonts>
  <fills count="13">
    <fill>
      <patternFill patternType="none"/>
    </fill>
    <fill>
      <patternFill patternType="gray125"/>
    </fill>
    <fill>
      <patternFill patternType="solid">
        <fgColor rgb="FFC6EFCE"/>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39994506668294322"/>
        <bgColor theme="2" tint="-0.499984740745262"/>
      </patternFill>
    </fill>
    <fill>
      <patternFill patternType="solid">
        <fgColor theme="7" tint="0.59999389629810485"/>
        <bgColor indexed="64"/>
      </patternFill>
    </fill>
  </fills>
  <borders count="66">
    <border>
      <left/>
      <right/>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dashed">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Dashed">
        <color indexed="64"/>
      </left>
      <right/>
      <top/>
      <bottom/>
      <diagonal/>
    </border>
    <border>
      <left/>
      <right style="medium">
        <color indexed="64"/>
      </right>
      <top style="medium">
        <color indexed="64"/>
      </top>
      <bottom style="dashed">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5">
    <xf numFmtId="0" fontId="0" fillId="0" borderId="0"/>
    <xf numFmtId="0" fontId="1" fillId="2" borderId="0" applyNumberFormat="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32" fillId="0" borderId="0" applyNumberFormat="0" applyFill="0" applyBorder="0" applyAlignment="0" applyProtection="0"/>
  </cellStyleXfs>
  <cellXfs count="226">
    <xf numFmtId="0" fontId="0" fillId="0" borderId="0" xfId="0"/>
    <xf numFmtId="0" fontId="0" fillId="0" borderId="0" xfId="0" applyAlignment="1">
      <alignment wrapText="1"/>
    </xf>
    <xf numFmtId="0" fontId="3" fillId="0" borderId="0" xfId="0" applyFont="1" applyAlignment="1">
      <alignment wrapText="1"/>
    </xf>
    <xf numFmtId="0" fontId="0" fillId="0" borderId="1" xfId="0" applyBorder="1" applyAlignment="1">
      <alignment wrapText="1"/>
    </xf>
    <xf numFmtId="0" fontId="0" fillId="0" borderId="1" xfId="0" applyBorder="1"/>
    <xf numFmtId="0" fontId="3" fillId="0" borderId="0" xfId="0" applyFont="1"/>
    <xf numFmtId="0" fontId="3" fillId="0" borderId="4"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3" xfId="0" applyBorder="1" applyAlignment="1">
      <alignment wrapText="1"/>
    </xf>
    <xf numFmtId="0" fontId="0" fillId="0" borderId="8" xfId="0" applyBorder="1" applyAlignment="1">
      <alignment wrapText="1"/>
    </xf>
    <xf numFmtId="0" fontId="0" fillId="0" borderId="9" xfId="0" applyBorder="1" applyAlignment="1">
      <alignment wrapText="1"/>
    </xf>
    <xf numFmtId="0" fontId="4" fillId="3" borderId="7" xfId="1"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0" fontId="3" fillId="0" borderId="11" xfId="0" applyFont="1" applyBorder="1" applyAlignment="1">
      <alignment wrapText="1"/>
    </xf>
    <xf numFmtId="0" fontId="0" fillId="0" borderId="12" xfId="0" applyBorder="1" applyAlignment="1">
      <alignment wrapText="1"/>
    </xf>
    <xf numFmtId="0" fontId="0" fillId="0" borderId="13" xfId="0" applyBorder="1" applyAlignment="1">
      <alignment wrapText="1"/>
    </xf>
    <xf numFmtId="0" fontId="3" fillId="0" borderId="10" xfId="0" applyFont="1" applyBorder="1"/>
    <xf numFmtId="0" fontId="3" fillId="0" borderId="15" xfId="0" applyFont="1" applyBorder="1" applyAlignment="1">
      <alignment wrapText="1"/>
    </xf>
    <xf numFmtId="0" fontId="3" fillId="0" borderId="16" xfId="0" applyFont="1" applyBorder="1" applyAlignment="1">
      <alignment wrapText="1"/>
    </xf>
    <xf numFmtId="0" fontId="3" fillId="0" borderId="14" xfId="0" applyFont="1" applyBorder="1" applyAlignment="1">
      <alignment wrapText="1"/>
    </xf>
    <xf numFmtId="14" fontId="0" fillId="0" borderId="0" xfId="0" applyNumberFormat="1"/>
    <xf numFmtId="20" fontId="0" fillId="0" borderId="0" xfId="0" applyNumberFormat="1"/>
    <xf numFmtId="0" fontId="0" fillId="0" borderId="17" xfId="0" applyBorder="1" applyAlignment="1">
      <alignment wrapText="1"/>
    </xf>
    <xf numFmtId="0" fontId="0" fillId="0" borderId="18" xfId="0" applyBorder="1" applyAlignment="1">
      <alignment wrapText="1"/>
    </xf>
    <xf numFmtId="0" fontId="3" fillId="0" borderId="19" xfId="0" applyFont="1" applyBorder="1" applyAlignment="1">
      <alignment wrapText="1"/>
    </xf>
    <xf numFmtId="0" fontId="0" fillId="0" borderId="20" xfId="0" applyBorder="1"/>
    <xf numFmtId="0" fontId="0" fillId="0" borderId="20" xfId="0" applyBorder="1" applyAlignment="1">
      <alignment wrapText="1"/>
    </xf>
    <xf numFmtId="0" fontId="0" fillId="0" borderId="21" xfId="0" applyBorder="1" applyAlignment="1">
      <alignment wrapText="1"/>
    </xf>
    <xf numFmtId="0" fontId="3" fillId="0" borderId="22" xfId="0" applyFont="1" applyBorder="1" applyAlignment="1">
      <alignment wrapText="1"/>
    </xf>
    <xf numFmtId="0" fontId="0" fillId="0" borderId="2" xfId="0" applyBorder="1"/>
    <xf numFmtId="0" fontId="0" fillId="0" borderId="5" xfId="0" applyBorder="1"/>
    <xf numFmtId="0" fontId="3" fillId="0" borderId="17" xfId="0" applyFont="1" applyBorder="1" applyAlignment="1">
      <alignment wrapText="1"/>
    </xf>
    <xf numFmtId="0" fontId="3" fillId="0" borderId="1" xfId="0" applyFont="1" applyBorder="1" applyAlignment="1">
      <alignment wrapText="1"/>
    </xf>
    <xf numFmtId="0" fontId="3" fillId="0" borderId="18" xfId="0" applyFont="1" applyBorder="1" applyAlignment="1">
      <alignment wrapText="1"/>
    </xf>
    <xf numFmtId="0" fontId="2" fillId="0" borderId="1" xfId="0" applyFont="1" applyBorder="1" applyAlignment="1">
      <alignment wrapText="1"/>
    </xf>
    <xf numFmtId="0" fontId="0" fillId="0" borderId="17" xfId="0" applyBorder="1" applyAlignment="1">
      <alignment horizontal="left"/>
    </xf>
    <xf numFmtId="0" fontId="0" fillId="0" borderId="17" xfId="0" applyBorder="1" applyAlignment="1">
      <alignment horizontal="left" wrapText="1"/>
    </xf>
    <xf numFmtId="0" fontId="0" fillId="0" borderId="18" xfId="0" applyBorder="1" applyAlignment="1">
      <alignment horizontal="left" wrapText="1"/>
    </xf>
    <xf numFmtId="0" fontId="8" fillId="0" borderId="0" xfId="0" applyFont="1" applyAlignment="1">
      <alignment vertical="center"/>
    </xf>
    <xf numFmtId="0" fontId="0" fillId="0" borderId="0" xfId="0" applyProtection="1">
      <protection locked="0"/>
    </xf>
    <xf numFmtId="0" fontId="0" fillId="0" borderId="0" xfId="0" applyAlignment="1">
      <alignment vertical="top"/>
    </xf>
    <xf numFmtId="0" fontId="0" fillId="0" borderId="23" xfId="0" applyBorder="1"/>
    <xf numFmtId="0" fontId="3" fillId="4" borderId="23" xfId="0" applyFont="1" applyFill="1" applyBorder="1"/>
    <xf numFmtId="0" fontId="3" fillId="6" borderId="23" xfId="0" applyFont="1" applyFill="1" applyBorder="1"/>
    <xf numFmtId="0" fontId="9" fillId="8" borderId="23" xfId="0" applyFont="1" applyFill="1" applyBorder="1"/>
    <xf numFmtId="0" fontId="4" fillId="6" borderId="23" xfId="0" applyFont="1" applyFill="1" applyBorder="1"/>
    <xf numFmtId="0" fontId="3" fillId="4" borderId="27" xfId="0" applyFont="1" applyFill="1" applyBorder="1" applyAlignment="1">
      <alignment horizontal="left"/>
    </xf>
    <xf numFmtId="0" fontId="3" fillId="6" borderId="23" xfId="0" applyFont="1" applyFill="1" applyBorder="1" applyAlignment="1">
      <alignment wrapText="1"/>
    </xf>
    <xf numFmtId="0" fontId="3" fillId="6" borderId="23" xfId="0" applyFont="1" applyFill="1" applyBorder="1" applyAlignment="1">
      <alignment horizontal="left" vertical="top" wrapText="1"/>
    </xf>
    <xf numFmtId="0" fontId="8" fillId="0" borderId="0" xfId="0" applyFont="1"/>
    <xf numFmtId="0" fontId="11" fillId="0" borderId="0" xfId="0" applyFont="1" applyAlignment="1">
      <alignment wrapText="1"/>
    </xf>
    <xf numFmtId="0" fontId="11" fillId="0" borderId="24" xfId="0" applyFont="1" applyBorder="1"/>
    <xf numFmtId="0" fontId="11" fillId="0" borderId="25" xfId="0" applyFont="1" applyBorder="1"/>
    <xf numFmtId="0" fontId="11" fillId="0" borderId="26" xfId="0" applyFont="1" applyBorder="1"/>
    <xf numFmtId="0" fontId="11" fillId="7" borderId="42" xfId="0" applyFont="1" applyFill="1" applyBorder="1" applyProtection="1">
      <protection locked="0"/>
    </xf>
    <xf numFmtId="0" fontId="11" fillId="0" borderId="17" xfId="0" applyFont="1" applyBorder="1"/>
    <xf numFmtId="0" fontId="8" fillId="7" borderId="43" xfId="0" applyFont="1" applyFill="1" applyBorder="1" applyProtection="1">
      <protection locked="0"/>
    </xf>
    <xf numFmtId="1" fontId="8" fillId="0" borderId="4" xfId="0" applyNumberFormat="1" applyFont="1" applyBorder="1"/>
    <xf numFmtId="1" fontId="8" fillId="0" borderId="6" xfId="0" applyNumberFormat="1" applyFont="1" applyBorder="1"/>
    <xf numFmtId="0" fontId="8" fillId="7" borderId="44" xfId="0" applyFont="1" applyFill="1" applyBorder="1" applyProtection="1">
      <protection locked="0"/>
    </xf>
    <xf numFmtId="0" fontId="14" fillId="0" borderId="0" xfId="0" applyFont="1"/>
    <xf numFmtId="0" fontId="8" fillId="10" borderId="28" xfId="0" applyFont="1" applyFill="1" applyBorder="1" applyProtection="1">
      <protection locked="0"/>
    </xf>
    <xf numFmtId="0" fontId="15" fillId="0" borderId="0" xfId="0" applyFont="1" applyAlignment="1">
      <alignment horizontal="left"/>
    </xf>
    <xf numFmtId="0" fontId="15" fillId="0" borderId="0" xfId="0" applyFont="1" applyAlignment="1">
      <alignment horizontal="left" wrapText="1"/>
    </xf>
    <xf numFmtId="0" fontId="8" fillId="0" borderId="35" xfId="0" applyFont="1" applyBorder="1" applyAlignment="1">
      <alignment horizontal="left"/>
    </xf>
    <xf numFmtId="0" fontId="8" fillId="0" borderId="35" xfId="0" applyFont="1" applyBorder="1" applyAlignment="1">
      <alignment horizontal="left" wrapText="1"/>
    </xf>
    <xf numFmtId="0" fontId="8" fillId="0" borderId="36" xfId="0" applyFont="1" applyBorder="1" applyAlignment="1">
      <alignment horizontal="left" wrapText="1"/>
    </xf>
    <xf numFmtId="0" fontId="16" fillId="0" borderId="0" xfId="0" applyFont="1" applyAlignment="1">
      <alignment vertical="top"/>
    </xf>
    <xf numFmtId="0" fontId="8" fillId="0" borderId="35" xfId="0" applyFont="1" applyBorder="1"/>
    <xf numFmtId="0" fontId="8" fillId="0" borderId="35" xfId="0" applyFont="1" applyBorder="1" applyAlignment="1">
      <alignment wrapText="1"/>
    </xf>
    <xf numFmtId="0" fontId="8" fillId="0" borderId="36" xfId="0" applyFont="1" applyBorder="1"/>
    <xf numFmtId="0" fontId="11" fillId="0" borderId="45" xfId="0" applyFont="1" applyBorder="1"/>
    <xf numFmtId="0" fontId="11" fillId="0" borderId="46" xfId="0" applyFont="1" applyBorder="1" applyAlignment="1">
      <alignment wrapText="1"/>
    </xf>
    <xf numFmtId="43" fontId="11" fillId="0" borderId="42" xfId="2" applyFont="1" applyBorder="1"/>
    <xf numFmtId="43" fontId="11" fillId="0" borderId="29" xfId="2" applyFont="1" applyBorder="1"/>
    <xf numFmtId="43" fontId="8" fillId="0" borderId="43" xfId="2" applyFont="1" applyBorder="1"/>
    <xf numFmtId="43" fontId="8" fillId="0" borderId="30" xfId="2" applyFont="1" applyBorder="1"/>
    <xf numFmtId="43" fontId="8" fillId="0" borderId="44" xfId="2" applyFont="1" applyBorder="1"/>
    <xf numFmtId="43" fontId="8" fillId="0" borderId="31" xfId="2" applyFont="1" applyBorder="1"/>
    <xf numFmtId="0" fontId="17" fillId="0" borderId="0" xfId="0" applyFont="1" applyAlignment="1">
      <alignment vertical="top"/>
    </xf>
    <xf numFmtId="0" fontId="12" fillId="0" borderId="0" xfId="0" applyFont="1" applyAlignment="1">
      <alignment vertical="center" wrapText="1"/>
    </xf>
    <xf numFmtId="0" fontId="11" fillId="0" borderId="0" xfId="0" applyFont="1" applyAlignment="1">
      <alignment vertical="center" wrapText="1"/>
    </xf>
    <xf numFmtId="0" fontId="8" fillId="4" borderId="0" xfId="0" applyFont="1" applyFill="1" applyAlignment="1">
      <alignment horizontal="centerContinuous"/>
    </xf>
    <xf numFmtId="0" fontId="18" fillId="0" borderId="0" xfId="0" applyFont="1"/>
    <xf numFmtId="0" fontId="11" fillId="0" borderId="0" xfId="0" applyFont="1"/>
    <xf numFmtId="0" fontId="8" fillId="0" borderId="25" xfId="0" applyFont="1" applyBorder="1"/>
    <xf numFmtId="0" fontId="8" fillId="0" borderId="17" xfId="0" applyFont="1" applyBorder="1" applyAlignment="1">
      <alignment horizontal="left" indent="1"/>
    </xf>
    <xf numFmtId="0" fontId="8" fillId="0" borderId="17" xfId="0" applyFont="1" applyBorder="1" applyAlignment="1">
      <alignment horizontal="left" wrapText="1" indent="1"/>
    </xf>
    <xf numFmtId="0" fontId="8" fillId="0" borderId="4" xfId="0" applyFont="1" applyBorder="1"/>
    <xf numFmtId="0" fontId="11" fillId="0" borderId="4" xfId="0" applyFont="1" applyBorder="1"/>
    <xf numFmtId="0" fontId="8" fillId="0" borderId="18" xfId="0" applyFont="1" applyBorder="1" applyAlignment="1">
      <alignment horizontal="left" wrapText="1" indent="1"/>
    </xf>
    <xf numFmtId="0" fontId="8" fillId="0" borderId="6" xfId="0" applyFont="1" applyBorder="1"/>
    <xf numFmtId="0" fontId="21" fillId="0" borderId="0" xfId="0" applyFont="1"/>
    <xf numFmtId="0" fontId="8" fillId="0" borderId="0" xfId="0" applyFont="1" applyAlignment="1">
      <alignment horizontal="left" wrapText="1" indent="1"/>
    </xf>
    <xf numFmtId="0" fontId="8" fillId="0" borderId="0" xfId="0" applyFont="1" applyAlignment="1">
      <alignment horizontal="left" indent="1"/>
    </xf>
    <xf numFmtId="0" fontId="17" fillId="0" borderId="0" xfId="0" applyFont="1"/>
    <xf numFmtId="0" fontId="13" fillId="0" borderId="0" xfId="0" applyFont="1"/>
    <xf numFmtId="0" fontId="11" fillId="0" borderId="34" xfId="0" applyFont="1" applyBorder="1" applyAlignment="1">
      <alignment wrapText="1"/>
    </xf>
    <xf numFmtId="43" fontId="11" fillId="11" borderId="32" xfId="2" applyFont="1" applyFill="1" applyBorder="1" applyProtection="1">
      <protection locked="0"/>
    </xf>
    <xf numFmtId="43" fontId="8" fillId="11" borderId="32" xfId="2" applyFont="1" applyFill="1" applyBorder="1" applyProtection="1">
      <protection locked="0"/>
    </xf>
    <xf numFmtId="43" fontId="8" fillId="11" borderId="31" xfId="2" applyFont="1" applyFill="1" applyBorder="1" applyProtection="1">
      <protection locked="0"/>
    </xf>
    <xf numFmtId="0" fontId="16" fillId="0" borderId="0" xfId="0" applyFont="1" applyAlignment="1">
      <alignment vertical="top" wrapText="1"/>
    </xf>
    <xf numFmtId="0" fontId="13" fillId="0" borderId="0" xfId="0" applyFont="1" applyAlignment="1">
      <alignment vertical="top" wrapText="1"/>
    </xf>
    <xf numFmtId="0" fontId="11" fillId="0" borderId="0" xfId="0" applyFont="1" applyAlignment="1">
      <alignment horizontal="right"/>
    </xf>
    <xf numFmtId="1" fontId="8" fillId="0" borderId="0" xfId="0" applyNumberFormat="1" applyFont="1"/>
    <xf numFmtId="0" fontId="22" fillId="0" borderId="0" xfId="0" applyFont="1"/>
    <xf numFmtId="0" fontId="24" fillId="0" borderId="0" xfId="0" applyFont="1"/>
    <xf numFmtId="0" fontId="25" fillId="0" borderId="0" xfId="0" applyFont="1"/>
    <xf numFmtId="0" fontId="26" fillId="0" borderId="0" xfId="0" applyFont="1"/>
    <xf numFmtId="0" fontId="25" fillId="0" borderId="0" xfId="0" applyFont="1" applyAlignment="1">
      <alignment wrapText="1"/>
    </xf>
    <xf numFmtId="0" fontId="29" fillId="0" borderId="0" xfId="0" applyFont="1" applyAlignment="1">
      <alignment wrapText="1"/>
    </xf>
    <xf numFmtId="0" fontId="8" fillId="0" borderId="0" xfId="0" applyFont="1" applyAlignment="1">
      <alignment wrapText="1"/>
    </xf>
    <xf numFmtId="0" fontId="30" fillId="0" borderId="0" xfId="0" applyFont="1"/>
    <xf numFmtId="0" fontId="31" fillId="0" borderId="0" xfId="0" applyFont="1"/>
    <xf numFmtId="0" fontId="11" fillId="0" borderId="10" xfId="0" applyFont="1" applyBorder="1"/>
    <xf numFmtId="0" fontId="8" fillId="0" borderId="33" xfId="0" applyFont="1" applyBorder="1"/>
    <xf numFmtId="0" fontId="17" fillId="0" borderId="26" xfId="0" applyFont="1" applyBorder="1"/>
    <xf numFmtId="0" fontId="17" fillId="7" borderId="37" xfId="0" applyFont="1" applyFill="1" applyBorder="1" applyProtection="1">
      <protection locked="0"/>
    </xf>
    <xf numFmtId="0" fontId="17" fillId="0" borderId="35" xfId="0" applyFont="1" applyBorder="1"/>
    <xf numFmtId="0" fontId="17" fillId="7" borderId="38" xfId="0" applyFont="1" applyFill="1" applyBorder="1" applyProtection="1">
      <protection locked="0"/>
    </xf>
    <xf numFmtId="0" fontId="17" fillId="0" borderId="36" xfId="0" applyFont="1" applyBorder="1"/>
    <xf numFmtId="0" fontId="17" fillId="7" borderId="39" xfId="0" applyFont="1" applyFill="1" applyBorder="1" applyProtection="1">
      <protection locked="0"/>
    </xf>
    <xf numFmtId="0" fontId="27" fillId="0" borderId="0" xfId="0" applyFont="1"/>
    <xf numFmtId="0" fontId="17" fillId="7" borderId="34" xfId="0" applyFont="1" applyFill="1" applyBorder="1" applyProtection="1">
      <protection locked="0"/>
    </xf>
    <xf numFmtId="0" fontId="23" fillId="0" borderId="7" xfId="0" applyFont="1" applyBorder="1" applyAlignment="1">
      <alignment wrapText="1"/>
    </xf>
    <xf numFmtId="0" fontId="28" fillId="0" borderId="0" xfId="0" applyFont="1"/>
    <xf numFmtId="0" fontId="17" fillId="0" borderId="54" xfId="0" applyFont="1" applyBorder="1"/>
    <xf numFmtId="0" fontId="8" fillId="0" borderId="29" xfId="0" applyFont="1" applyBorder="1"/>
    <xf numFmtId="0" fontId="17" fillId="0" borderId="55" xfId="0" applyFont="1" applyBorder="1"/>
    <xf numFmtId="0" fontId="17" fillId="0" borderId="56" xfId="0" applyFont="1" applyBorder="1"/>
    <xf numFmtId="0" fontId="8" fillId="0" borderId="31" xfId="0" applyFont="1" applyBorder="1"/>
    <xf numFmtId="0" fontId="11" fillId="0" borderId="19" xfId="0" applyFont="1" applyBorder="1"/>
    <xf numFmtId="0" fontId="8" fillId="0" borderId="2" xfId="0" applyFont="1" applyBorder="1"/>
    <xf numFmtId="0" fontId="8" fillId="0" borderId="5" xfId="0" applyFont="1" applyBorder="1"/>
    <xf numFmtId="0" fontId="11" fillId="0" borderId="15" xfId="0" applyFont="1" applyBorder="1" applyAlignment="1">
      <alignment horizontal="center" vertical="center" wrapText="1"/>
    </xf>
    <xf numFmtId="0" fontId="11" fillId="0" borderId="18" xfId="0" applyFont="1" applyBorder="1"/>
    <xf numFmtId="0" fontId="11" fillId="0" borderId="16" xfId="0" applyFont="1" applyBorder="1" applyAlignment="1">
      <alignment horizontal="center" vertical="center" wrapText="1"/>
    </xf>
    <xf numFmtId="0" fontId="11" fillId="0" borderId="5" xfId="0" applyFont="1" applyBorder="1"/>
    <xf numFmtId="43" fontId="11" fillId="0" borderId="40" xfId="2" applyFont="1" applyBorder="1" applyProtection="1"/>
    <xf numFmtId="164" fontId="11" fillId="0" borderId="49" xfId="2" applyNumberFormat="1" applyFont="1" applyBorder="1" applyProtection="1"/>
    <xf numFmtId="43" fontId="11" fillId="0" borderId="29" xfId="2" applyFont="1" applyBorder="1" applyProtection="1"/>
    <xf numFmtId="43" fontId="8" fillId="0" borderId="23" xfId="2" applyFont="1" applyBorder="1" applyProtection="1"/>
    <xf numFmtId="164" fontId="8" fillId="0" borderId="27" xfId="2" applyNumberFormat="1" applyFont="1" applyBorder="1" applyProtection="1"/>
    <xf numFmtId="1" fontId="11" fillId="0" borderId="0" xfId="0" applyNumberFormat="1" applyFont="1"/>
    <xf numFmtId="1" fontId="8" fillId="0" borderId="35" xfId="0" applyNumberFormat="1" applyFont="1" applyBorder="1" applyAlignment="1">
      <alignment horizontal="left" indent="1"/>
    </xf>
    <xf numFmtId="43" fontId="8" fillId="0" borderId="41" xfId="2" applyFont="1" applyBorder="1" applyProtection="1"/>
    <xf numFmtId="164" fontId="8" fillId="0" borderId="50" xfId="2" applyNumberFormat="1" applyFont="1" applyBorder="1" applyAlignment="1" applyProtection="1">
      <alignment vertical="top"/>
    </xf>
    <xf numFmtId="43" fontId="8" fillId="0" borderId="41" xfId="2" applyFont="1" applyBorder="1" applyAlignment="1" applyProtection="1">
      <alignment vertical="top"/>
    </xf>
    <xf numFmtId="0" fontId="32" fillId="0" borderId="30" xfId="4" applyBorder="1" applyAlignment="1"/>
    <xf numFmtId="43" fontId="8" fillId="0" borderId="4" xfId="0" applyNumberFormat="1" applyFont="1" applyBorder="1"/>
    <xf numFmtId="43" fontId="8" fillId="0" borderId="30" xfId="2" applyFont="1" applyBorder="1" applyProtection="1"/>
    <xf numFmtId="43" fontId="8" fillId="0" borderId="31" xfId="2" applyFont="1" applyBorder="1" applyProtection="1"/>
    <xf numFmtId="0" fontId="8" fillId="12" borderId="0" xfId="0" applyFont="1" applyFill="1"/>
    <xf numFmtId="0" fontId="34" fillId="0" borderId="0" xfId="0" applyFont="1"/>
    <xf numFmtId="1" fontId="11" fillId="0" borderId="58" xfId="0" applyNumberFormat="1" applyFont="1" applyBorder="1"/>
    <xf numFmtId="9" fontId="8" fillId="0" borderId="60" xfId="3" applyFont="1" applyBorder="1" applyProtection="1"/>
    <xf numFmtId="1" fontId="8" fillId="0" borderId="58" xfId="0" applyNumberFormat="1" applyFont="1" applyBorder="1"/>
    <xf numFmtId="0" fontId="17" fillId="0" borderId="17" xfId="0" applyFont="1" applyBorder="1" applyAlignment="1">
      <alignment vertical="top"/>
    </xf>
    <xf numFmtId="0" fontId="8" fillId="0" borderId="4" xfId="0" applyFont="1" applyBorder="1" applyAlignment="1">
      <alignment horizontal="centerContinuous"/>
    </xf>
    <xf numFmtId="0" fontId="8" fillId="0" borderId="18" xfId="0" applyFont="1" applyBorder="1" applyAlignment="1">
      <alignment horizontal="left" vertical="center" indent="1"/>
    </xf>
    <xf numFmtId="0" fontId="8" fillId="0" borderId="57" xfId="0" applyFont="1" applyBorder="1"/>
    <xf numFmtId="1" fontId="11" fillId="0" borderId="57" xfId="0" applyNumberFormat="1" applyFont="1" applyBorder="1"/>
    <xf numFmtId="9" fontId="11" fillId="0" borderId="25" xfId="3" applyFont="1" applyBorder="1" applyProtection="1"/>
    <xf numFmtId="1" fontId="8" fillId="0" borderId="59" xfId="0" applyNumberFormat="1" applyFont="1" applyBorder="1" applyAlignment="1">
      <alignment vertical="center"/>
    </xf>
    <xf numFmtId="9" fontId="8" fillId="0" borderId="61" xfId="3" applyFont="1" applyBorder="1" applyAlignment="1" applyProtection="1">
      <alignment vertical="center"/>
    </xf>
    <xf numFmtId="0" fontId="23" fillId="0" borderId="0" xfId="0" applyFont="1" applyAlignment="1">
      <alignment wrapText="1"/>
    </xf>
    <xf numFmtId="1" fontId="11" fillId="0" borderId="0" xfId="3" applyNumberFormat="1" applyFont="1" applyFill="1" applyBorder="1" applyProtection="1"/>
    <xf numFmtId="0" fontId="15" fillId="0" borderId="0" xfId="0" applyFont="1" applyAlignment="1">
      <alignment vertical="center" wrapText="1"/>
    </xf>
    <xf numFmtId="0" fontId="19" fillId="0" borderId="0" xfId="0" applyFont="1"/>
    <xf numFmtId="0" fontId="8" fillId="0" borderId="62" xfId="0" applyFont="1" applyBorder="1"/>
    <xf numFmtId="0" fontId="20" fillId="0" borderId="0" xfId="0" applyFont="1"/>
    <xf numFmtId="0" fontId="8" fillId="0" borderId="0" xfId="0" applyFont="1" applyAlignment="1">
      <alignment vertical="top"/>
    </xf>
    <xf numFmtId="0" fontId="8" fillId="0" borderId="35" xfId="0" applyFont="1" applyBorder="1" applyAlignment="1">
      <alignment horizontal="left" indent="1"/>
    </xf>
    <xf numFmtId="0" fontId="8" fillId="0" borderId="35" xfId="0" applyFont="1" applyBorder="1" applyAlignment="1">
      <alignment horizontal="left" wrapText="1" indent="1"/>
    </xf>
    <xf numFmtId="0" fontId="8" fillId="0" borderId="36" xfId="0" applyFont="1" applyBorder="1" applyAlignment="1">
      <alignment horizontal="left" vertical="top" indent="1"/>
    </xf>
    <xf numFmtId="0" fontId="8" fillId="0" borderId="8" xfId="0" applyFont="1" applyBorder="1"/>
    <xf numFmtId="0" fontId="8" fillId="0" borderId="19" xfId="0" applyFont="1" applyBorder="1"/>
    <xf numFmtId="0" fontId="8" fillId="0" borderId="3" xfId="0" applyFont="1" applyBorder="1"/>
    <xf numFmtId="0" fontId="8" fillId="0" borderId="8" xfId="0" applyFont="1" applyBorder="1" applyAlignment="1">
      <alignment vertical="top"/>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43" fontId="11" fillId="0" borderId="49" xfId="2" applyFont="1" applyBorder="1" applyProtection="1"/>
    <xf numFmtId="43" fontId="8" fillId="0" borderId="27" xfId="2" applyFont="1" applyBorder="1" applyProtection="1"/>
    <xf numFmtId="43" fontId="8" fillId="0" borderId="50" xfId="2" applyFont="1" applyBorder="1" applyProtection="1"/>
    <xf numFmtId="0" fontId="8" fillId="0" borderId="64" xfId="0" applyFont="1" applyBorder="1"/>
    <xf numFmtId="0" fontId="8" fillId="0" borderId="65" xfId="0" applyFont="1" applyBorder="1"/>
    <xf numFmtId="0" fontId="11" fillId="0" borderId="49" xfId="0" applyFont="1" applyBorder="1"/>
    <xf numFmtId="0" fontId="8" fillId="0" borderId="27" xfId="0" applyFont="1" applyBorder="1" applyAlignment="1">
      <alignment horizontal="left" indent="1"/>
    </xf>
    <xf numFmtId="0" fontId="8" fillId="0" borderId="27" xfId="0" applyFont="1" applyBorder="1" applyAlignment="1">
      <alignment horizontal="left" wrapText="1" indent="1"/>
    </xf>
    <xf numFmtId="0" fontId="8" fillId="0" borderId="50" xfId="0" applyFont="1" applyBorder="1" applyAlignment="1">
      <alignment horizontal="left" vertical="top" indent="1"/>
    </xf>
    <xf numFmtId="0" fontId="8" fillId="0" borderId="10" xfId="0" applyFont="1" applyBorder="1"/>
    <xf numFmtId="0" fontId="8" fillId="0" borderId="14" xfId="0" applyFont="1" applyBorder="1"/>
    <xf numFmtId="1" fontId="11" fillId="0" borderId="14" xfId="0" applyNumberFormat="1" applyFont="1" applyBorder="1"/>
    <xf numFmtId="1" fontId="11" fillId="0" borderId="9" xfId="0" applyNumberFormat="1" applyFont="1" applyBorder="1"/>
    <xf numFmtId="0" fontId="17" fillId="0" borderId="0" xfId="0" applyFont="1" applyAlignment="1">
      <alignment horizontal="centerContinuous"/>
    </xf>
    <xf numFmtId="0" fontId="35" fillId="0" borderId="0" xfId="0" applyFont="1"/>
    <xf numFmtId="0" fontId="35" fillId="0" borderId="0" xfId="0" applyFont="1" applyAlignment="1">
      <alignment horizontal="left" vertical="center"/>
    </xf>
    <xf numFmtId="0" fontId="36" fillId="0" borderId="0" xfId="0" applyFont="1"/>
    <xf numFmtId="0" fontId="13" fillId="0" borderId="5" xfId="0" applyFont="1" applyBorder="1" applyAlignment="1">
      <alignment horizontal="center" vertical="center"/>
    </xf>
    <xf numFmtId="0" fontId="12" fillId="0" borderId="5" xfId="0" applyFont="1" applyBorder="1" applyAlignment="1">
      <alignment horizontal="center" vertical="center" wrapText="1"/>
    </xf>
    <xf numFmtId="0" fontId="13" fillId="0" borderId="2" xfId="0" applyFont="1" applyBorder="1" applyAlignment="1">
      <alignment horizontal="center" vertical="top" wrapText="1"/>
    </xf>
    <xf numFmtId="0" fontId="13" fillId="0" borderId="0" xfId="0" applyFont="1" applyAlignment="1">
      <alignment horizontal="center" vertical="top" wrapText="1"/>
    </xf>
    <xf numFmtId="0" fontId="9" fillId="9" borderId="23" xfId="0" applyFont="1" applyFill="1" applyBorder="1" applyAlignment="1">
      <alignment horizontal="left" indent="5"/>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0" xfId="0" applyFont="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9" xfId="0" applyFont="1" applyBorder="1" applyAlignment="1">
      <alignment horizontal="center" wrapText="1"/>
    </xf>
    <xf numFmtId="0" fontId="11" fillId="0" borderId="2" xfId="0" applyFont="1" applyBorder="1" applyAlignment="1">
      <alignment horizont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3" fillId="0" borderId="48" xfId="0" applyFont="1" applyBorder="1" applyAlignment="1">
      <alignment horizontal="center"/>
    </xf>
    <xf numFmtId="0" fontId="23" fillId="0" borderId="47" xfId="0" applyFont="1" applyBorder="1" applyAlignment="1">
      <alignment horizontal="center"/>
    </xf>
    <xf numFmtId="0" fontId="15" fillId="0" borderId="53" xfId="0" applyFont="1" applyBorder="1" applyAlignment="1">
      <alignment horizontal="center" vertical="center" wrapText="1"/>
    </xf>
    <xf numFmtId="0" fontId="15" fillId="0" borderId="63" xfId="0" applyFont="1" applyBorder="1" applyAlignment="1">
      <alignment horizontal="center" vertical="center" wrapText="1"/>
    </xf>
    <xf numFmtId="0" fontId="5" fillId="5" borderId="5" xfId="0" applyFont="1" applyFill="1" applyBorder="1" applyAlignment="1">
      <alignment horizontal="left" wrapText="1"/>
    </xf>
  </cellXfs>
  <cellStyles count="5">
    <cellStyle name="God" xfId="1" builtinId="26"/>
    <cellStyle name="Komma" xfId="2" builtinId="3"/>
    <cellStyle name="Link" xfId="4" builtinId="8"/>
    <cellStyle name="Normal" xfId="0" builtinId="0"/>
    <cellStyle name="Pro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60644</xdr:rowOff>
    </xdr:from>
    <xdr:to>
      <xdr:col>11</xdr:col>
      <xdr:colOff>420220</xdr:colOff>
      <xdr:row>14</xdr:row>
      <xdr:rowOff>279084</xdr:rowOff>
    </xdr:to>
    <xdr:sp macro="" textlink="">
      <xdr:nvSpPr>
        <xdr:cNvPr id="2" name="TextBox 1">
          <a:extLst>
            <a:ext uri="{FF2B5EF4-FFF2-40B4-BE49-F238E27FC236}">
              <a16:creationId xmlns:a16="http://schemas.microsoft.com/office/drawing/2014/main" id="{16FF84FB-2247-C640-4C28-6A3C5C2A651D}"/>
            </a:ext>
          </a:extLst>
        </xdr:cNvPr>
        <xdr:cNvSpPr txBox="1"/>
      </xdr:nvSpPr>
      <xdr:spPr>
        <a:xfrm>
          <a:off x="0" y="280093"/>
          <a:ext cx="9702426" cy="2889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200" b="1">
              <a:latin typeface="Verdana" panose="020B0604030504040204" pitchFamily="34" charset="0"/>
              <a:ea typeface="Verdana" panose="020B0604030504040204" pitchFamily="34" charset="0"/>
            </a:rPr>
            <a:t>Introduktion</a:t>
          </a:r>
        </a:p>
        <a:p>
          <a:pPr algn="l"/>
          <a:endParaRPr lang="da-DK" sz="600" b="1">
            <a:latin typeface="Verdana" panose="020B0604030504040204" pitchFamily="34" charset="0"/>
            <a:ea typeface="Verdana" panose="020B0604030504040204" pitchFamily="34" charset="0"/>
          </a:endParaRPr>
        </a:p>
        <a:p>
          <a:r>
            <a:rPr lang="da-DK" sz="1100">
              <a:solidFill>
                <a:schemeClr val="dk1"/>
              </a:solidFill>
              <a:effectLst/>
              <a:latin typeface="+mn-lt"/>
              <a:ea typeface="+mn-ea"/>
              <a:cs typeface="+mn-cs"/>
            </a:rPr>
            <a:t>Hvert år opgøres en statistik fra Arbejdstilsynet over ulykkesincidens blandt forskellige branchegrupper i Danmark. Der findes ingen opgørelse, der kun medtager vandselskaber, men derimod indgår vandselskaber i branchegruppen vand, kloak og affald. </a:t>
          </a:r>
        </a:p>
        <a:p>
          <a:endParaRPr lang="da-DK" sz="1100">
            <a:solidFill>
              <a:schemeClr val="dk1"/>
            </a:solidFill>
            <a:effectLst/>
            <a:latin typeface="+mn-lt"/>
            <a:ea typeface="+mn-ea"/>
            <a:cs typeface="+mn-cs"/>
          </a:endParaRPr>
        </a:p>
        <a:p>
          <a:r>
            <a:rPr lang="da-DK" sz="900">
              <a:latin typeface="Verdana" panose="020B0604030504040204" pitchFamily="34" charset="0"/>
              <a:ea typeface="Verdana" panose="020B0604030504040204" pitchFamily="34" charset="0"/>
            </a:rPr>
            <a:t>DANVAs arbejdsmiljønetværk har i flere omgange arbejdet med at lave en arbejdsulykkestatistik for vand- og spildevandsselskaberne.</a:t>
          </a:r>
          <a:r>
            <a:rPr lang="da-DK" sz="900" baseline="0">
              <a:latin typeface="Verdana" panose="020B0604030504040204" pitchFamily="34" charset="0"/>
              <a:ea typeface="Verdana" panose="020B0604030504040204" pitchFamily="34" charset="0"/>
            </a:rPr>
            <a:t> </a:t>
          </a:r>
          <a:r>
            <a:rPr lang="da-DK" sz="900">
              <a:latin typeface="Verdana" panose="020B0604030504040204" pitchFamily="34" charset="0"/>
              <a:ea typeface="Verdana" panose="020B0604030504040204" pitchFamily="34" charset="0"/>
            </a:rPr>
            <a:t>DANVA har i samarbejde med DANVAs netværk for arbejdsmiljø udviklet følgende indberetning til at opgøre ulykkesincidensen</a:t>
          </a:r>
          <a:r>
            <a:rPr lang="da-DK" sz="900" baseline="0">
              <a:latin typeface="Verdana" panose="020B0604030504040204" pitchFamily="34" charset="0"/>
              <a:ea typeface="Verdana" panose="020B0604030504040204" pitchFamily="34" charset="0"/>
            </a:rPr>
            <a:t> for </a:t>
          </a:r>
          <a:r>
            <a:rPr lang="da-DK" sz="1100">
              <a:solidFill>
                <a:schemeClr val="dk1"/>
              </a:solidFill>
              <a:effectLst/>
              <a:latin typeface="+mn-lt"/>
              <a:ea typeface="+mn-ea"/>
              <a:cs typeface="+mn-cs"/>
            </a:rPr>
            <a:t>at belyse og følge udviklingen i incidens tallet blandt vandselskaber. Resultatet</a:t>
          </a:r>
          <a:r>
            <a:rPr lang="da-DK" sz="1100" baseline="0">
              <a:solidFill>
                <a:schemeClr val="dk1"/>
              </a:solidFill>
              <a:effectLst/>
              <a:latin typeface="+mn-lt"/>
              <a:ea typeface="+mn-ea"/>
              <a:cs typeface="+mn-cs"/>
            </a:rPr>
            <a:t> er</a:t>
          </a:r>
          <a:r>
            <a:rPr lang="da-DK" sz="1100">
              <a:solidFill>
                <a:schemeClr val="dk1"/>
              </a:solidFill>
              <a:effectLst/>
              <a:latin typeface="+mn-lt"/>
              <a:ea typeface="+mn-ea"/>
              <a:cs typeface="+mn-cs"/>
            </a:rPr>
            <a:t> to</a:t>
          </a:r>
          <a:r>
            <a:rPr lang="da-DK" sz="1100" baseline="0">
              <a:solidFill>
                <a:schemeClr val="dk1"/>
              </a:solidFill>
              <a:effectLst/>
              <a:latin typeface="+mn-lt"/>
              <a:ea typeface="+mn-ea"/>
              <a:cs typeface="+mn-cs"/>
            </a:rPr>
            <a:t> nøgletal. En ulykkesincidens til sammenligning med Arbejdstilsynet (antal ulykker per. 10.000 ansatte) og en ulykkesfrekvens (antal ulykker per 100 fuldtidsækvivalent) til EU's frivillige standard for små og mellemstore virksomheders bæredygtighedsrapportering. Derudover beregnes det, hvor stor en andel af de registrerede ulykker, der medfører fravær under en dag, og derfor ikke indgår i de to nøgletal.</a:t>
          </a:r>
          <a:endParaRPr lang="da-DK" sz="900" b="0" i="0" u="none" strike="noStrike">
            <a:solidFill>
              <a:schemeClr val="dk1"/>
            </a:solidFill>
            <a:effectLst/>
            <a:latin typeface="Verdana" panose="020B0604030504040204" pitchFamily="34" charset="0"/>
            <a:ea typeface="Verdana" panose="020B0604030504040204" pitchFamily="34" charset="0"/>
            <a:cs typeface="+mn-cs"/>
          </a:endParaRPr>
        </a:p>
        <a:p>
          <a:pPr algn="l"/>
          <a:endParaRPr lang="da-DK" sz="900" b="0" i="0" u="none" strike="noStrike">
            <a:solidFill>
              <a:schemeClr val="dk1"/>
            </a:solidFill>
            <a:effectLst/>
            <a:latin typeface="Verdana" panose="020B0604030504040204" pitchFamily="34" charset="0"/>
            <a:ea typeface="Verdana" panose="020B0604030504040204" pitchFamily="34" charset="0"/>
            <a:cs typeface="+mn-cs"/>
          </a:endParaRPr>
        </a:p>
        <a:p>
          <a:pPr algn="l"/>
          <a:r>
            <a:rPr lang="da-DK" sz="900" b="1" i="0" u="none" strike="noStrike">
              <a:solidFill>
                <a:schemeClr val="dk1"/>
              </a:solidFill>
              <a:effectLst/>
              <a:latin typeface="Verdana" panose="020B0604030504040204" pitchFamily="34" charset="0"/>
              <a:ea typeface="Verdana" panose="020B0604030504040204" pitchFamily="34" charset="0"/>
              <a:cs typeface="+mn-cs"/>
            </a:rPr>
            <a:t>I denne</a:t>
          </a:r>
          <a:r>
            <a:rPr lang="da-DK" sz="900" b="1" i="0" u="none" strike="noStrike" baseline="0">
              <a:solidFill>
                <a:schemeClr val="dk1"/>
              </a:solidFill>
              <a:effectLst/>
              <a:latin typeface="Verdana" panose="020B0604030504040204" pitchFamily="34" charset="0"/>
              <a:ea typeface="Verdana" panose="020B0604030504040204" pitchFamily="34" charset="0"/>
              <a:cs typeface="+mn-cs"/>
            </a:rPr>
            <a:t> excel-fil foretages indberetningen til ulykkeincidensopgørelsen med data fra 2025. </a:t>
          </a:r>
        </a:p>
        <a:p>
          <a:pPr marL="0" marR="0" lvl="0" indent="0" algn="l"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mn-lt"/>
              <a:ea typeface="+mn-ea"/>
              <a:cs typeface="+mn-cs"/>
            </a:rPr>
            <a:t>Angiv kontaktoplysninger nedenfor, og se beskrivelse af de forskellige excel-ark under tabellen med kontaktoplysninger. </a:t>
          </a:r>
          <a:endParaRPr lang="da-DK" sz="900" b="1">
            <a:effectLst/>
          </a:endParaRPr>
        </a:p>
        <a:p>
          <a:pPr algn="l"/>
          <a:r>
            <a:rPr lang="da-DK" sz="900" b="1" i="0" u="none" strike="noStrike" baseline="0">
              <a:solidFill>
                <a:schemeClr val="dk1"/>
              </a:solidFill>
              <a:effectLst/>
              <a:latin typeface="Verdana" panose="020B0604030504040204" pitchFamily="34" charset="0"/>
              <a:ea typeface="Verdana" panose="020B0604030504040204" pitchFamily="34" charset="0"/>
              <a:cs typeface="+mn-cs"/>
            </a:rPr>
            <a:t>Udfyld regnearket og gem det med forsyningsnavn og send det til bm@danva.dk.</a:t>
          </a:r>
          <a:r>
            <a:rPr lang="da-DK" sz="900">
              <a:effectLst/>
            </a:rPr>
            <a:t> </a:t>
          </a:r>
        </a:p>
        <a:p>
          <a:pPr algn="l"/>
          <a:endParaRPr lang="da-DK" sz="900" b="0" i="0" u="none" strike="noStrike" baseline="0">
            <a:solidFill>
              <a:schemeClr val="dk1"/>
            </a:solidFill>
            <a:effectLst/>
            <a:latin typeface="Verdana" panose="020B0604030504040204" pitchFamily="34" charset="0"/>
            <a:ea typeface="Verdana" panose="020B0604030504040204" pitchFamily="34" charset="0"/>
            <a:cs typeface="+mn-cs"/>
          </a:endParaRPr>
        </a:p>
        <a:p>
          <a:pPr algn="l"/>
          <a:r>
            <a:rPr lang="da-DK" sz="900" b="0" i="0" u="none" strike="noStrike" baseline="0">
              <a:solidFill>
                <a:schemeClr val="dk1"/>
              </a:solidFill>
              <a:effectLst/>
              <a:latin typeface="Verdana" panose="020B0604030504040204" pitchFamily="34" charset="0"/>
              <a:ea typeface="Verdana" panose="020B0604030504040204" pitchFamily="34" charset="0"/>
              <a:cs typeface="+mn-cs"/>
            </a:rPr>
            <a:t>Vær opmærksom på, at </a:t>
          </a:r>
          <a:r>
            <a:rPr lang="da-DK" sz="900" b="0" i="0" u="sng" strike="noStrike" baseline="0">
              <a:solidFill>
                <a:schemeClr val="dk1"/>
              </a:solidFill>
              <a:effectLst/>
              <a:latin typeface="Verdana" panose="020B0604030504040204" pitchFamily="34" charset="0"/>
              <a:ea typeface="Verdana" panose="020B0604030504040204" pitchFamily="34" charset="0"/>
              <a:cs typeface="+mn-cs"/>
            </a:rPr>
            <a:t>der i arkne kan være noter med uddybende informationer. </a:t>
          </a:r>
        </a:p>
        <a:p>
          <a:pPr algn="l"/>
          <a:r>
            <a:rPr lang="da-DK" sz="900" b="0" i="0" u="sng" strike="noStrike" baseline="0">
              <a:solidFill>
                <a:schemeClr val="dk1"/>
              </a:solidFill>
              <a:effectLst/>
              <a:latin typeface="Verdana" panose="020B0604030504040204" pitchFamily="34" charset="0"/>
              <a:ea typeface="Verdana" panose="020B0604030504040204" pitchFamily="34" charset="0"/>
              <a:cs typeface="+mn-cs"/>
            </a:rPr>
            <a:t>Kig efter ikonet</a:t>
          </a:r>
          <a:r>
            <a:rPr lang="da-DK" sz="900" b="0" i="0" u="none" strike="noStrike" baseline="0">
              <a:solidFill>
                <a:schemeClr val="dk1"/>
              </a:solidFill>
              <a:effectLst/>
              <a:latin typeface="Verdana" panose="020B0604030504040204" pitchFamily="34" charset="0"/>
              <a:ea typeface="Verdana" panose="020B0604030504040204" pitchFamily="34" charset="0"/>
              <a:cs typeface="+mn-cs"/>
            </a:rPr>
            <a:t>       øverst til højre i en celle og hold musen over cellen.</a:t>
          </a:r>
        </a:p>
        <a:p>
          <a:pPr algn="l"/>
          <a:r>
            <a:rPr lang="da-DK" sz="900" b="0" i="0" u="none" strike="noStrike" baseline="0">
              <a:solidFill>
                <a:schemeClr val="dk1"/>
              </a:solidFill>
              <a:effectLst/>
              <a:latin typeface="Verdana" panose="020B0604030504040204" pitchFamily="34" charset="0"/>
              <a:ea typeface="Verdana" panose="020B0604030504040204" pitchFamily="34" charset="0"/>
              <a:cs typeface="+mn-cs"/>
            </a:rPr>
            <a:t> </a:t>
          </a:r>
        </a:p>
        <a:p>
          <a:pPr algn="l"/>
          <a:endParaRPr lang="da-DK" sz="900" b="0" i="0" u="sng" strike="noStrike" baseline="0">
            <a:solidFill>
              <a:schemeClr val="dk1"/>
            </a:solidFill>
            <a:effectLst/>
            <a:latin typeface="Verdana" panose="020B0604030504040204" pitchFamily="34" charset="0"/>
            <a:ea typeface="Verdana" panose="020B0604030504040204" pitchFamily="34" charset="0"/>
            <a:cs typeface="+mn-cs"/>
          </a:endParaRPr>
        </a:p>
        <a:p>
          <a:pPr algn="l"/>
          <a:r>
            <a:rPr lang="da-DK" sz="900" b="0" i="0" u="sng" strike="noStrike" baseline="0">
              <a:solidFill>
                <a:schemeClr val="dk1"/>
              </a:solidFill>
              <a:effectLst/>
              <a:latin typeface="Verdana" panose="020B0604030504040204" pitchFamily="34" charset="0"/>
              <a:ea typeface="Verdana" panose="020B0604030504040204" pitchFamily="34" charset="0"/>
              <a:cs typeface="+mn-cs"/>
            </a:rPr>
            <a:t>For mere information se </a:t>
          </a:r>
          <a:r>
            <a:rPr lang="da-DK" sz="900" b="0" i="1" u="sng" strike="noStrike" baseline="0">
              <a:solidFill>
                <a:schemeClr val="dk1"/>
              </a:solidFill>
              <a:effectLst/>
              <a:latin typeface="Verdana" panose="020B0604030504040204" pitchFamily="34" charset="0"/>
              <a:ea typeface="Verdana" panose="020B0604030504040204" pitchFamily="34" charset="0"/>
              <a:cs typeface="+mn-cs"/>
            </a:rPr>
            <a:t>hjælpemateriale om opgørelse af ulykkesincidens i vandselskaber.</a:t>
          </a:r>
          <a:endParaRPr lang="da-DK" sz="900" b="0" i="1" u="sng">
            <a:latin typeface="Verdana" panose="020B0604030504040204" pitchFamily="34" charset="0"/>
            <a:ea typeface="Verdana" panose="020B0604030504040204" pitchFamily="34" charset="0"/>
          </a:endParaRPr>
        </a:p>
      </xdr:txBody>
    </xdr:sp>
    <xdr:clientData/>
  </xdr:twoCellAnchor>
  <xdr:twoCellAnchor editAs="oneCell">
    <xdr:from>
      <xdr:col>1</xdr:col>
      <xdr:colOff>483911</xdr:colOff>
      <xdr:row>13</xdr:row>
      <xdr:rowOff>491062</xdr:rowOff>
    </xdr:from>
    <xdr:to>
      <xdr:col>1</xdr:col>
      <xdr:colOff>672674</xdr:colOff>
      <xdr:row>13</xdr:row>
      <xdr:rowOff>634490</xdr:rowOff>
    </xdr:to>
    <xdr:pic>
      <xdr:nvPicPr>
        <xdr:cNvPr id="4" name="Picture 3">
          <a:extLst>
            <a:ext uri="{FF2B5EF4-FFF2-40B4-BE49-F238E27FC236}">
              <a16:creationId xmlns:a16="http://schemas.microsoft.com/office/drawing/2014/main" id="{4028D9FC-5AAF-4A66-D619-E380C1927A8E}"/>
            </a:ext>
          </a:extLst>
        </xdr:cNvPr>
        <xdr:cNvPicPr>
          <a:picLocks noChangeAspect="1"/>
        </xdr:cNvPicPr>
      </xdr:nvPicPr>
      <xdr:blipFill rotWithShape="1">
        <a:blip xmlns:r="http://schemas.openxmlformats.org/officeDocument/2006/relationships" r:embed="rId1"/>
        <a:srcRect t="39704" r="28405" b="6237"/>
        <a:stretch>
          <a:fillRect/>
        </a:stretch>
      </xdr:blipFill>
      <xdr:spPr>
        <a:xfrm>
          <a:off x="1025529" y="2839629"/>
          <a:ext cx="187807" cy="14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547703</xdr:colOff>
      <xdr:row>17</xdr:row>
      <xdr:rowOff>109439</xdr:rowOff>
    </xdr:from>
    <xdr:to>
      <xdr:col>7</xdr:col>
      <xdr:colOff>2387564</xdr:colOff>
      <xdr:row>66</xdr:row>
      <xdr:rowOff>25399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956A2579-9F01-C88E-9675-254867F0EBDE}"/>
                </a:ext>
              </a:extLst>
            </xdr:cNvPr>
            <xdr:cNvSpPr txBox="1"/>
          </xdr:nvSpPr>
          <xdr:spPr>
            <a:xfrm>
              <a:off x="547703" y="3851706"/>
              <a:ext cx="11381794" cy="696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da-DK" sz="900" b="1" u="sng">
                  <a:solidFill>
                    <a:sysClr val="windowText" lastClr="000000"/>
                  </a:solidFill>
                  <a:latin typeface="Verdana" panose="020B0604030504040204" pitchFamily="34" charset="0"/>
                  <a:ea typeface="Verdana" panose="020B0604030504040204" pitchFamily="34" charset="0"/>
                </a:rPr>
                <a:t>Antallet</a:t>
              </a:r>
              <a:r>
                <a:rPr lang="da-DK" sz="900" b="1" u="sng" baseline="0">
                  <a:solidFill>
                    <a:sysClr val="windowText" lastClr="000000"/>
                  </a:solidFill>
                  <a:latin typeface="Verdana" panose="020B0604030504040204" pitchFamily="34" charset="0"/>
                  <a:ea typeface="Verdana" panose="020B0604030504040204" pitchFamily="34" charset="0"/>
                </a:rPr>
                <a:t> af ansatte i selsabet indtastes i tabel 1, kolonne C.</a:t>
              </a:r>
              <a:r>
                <a:rPr lang="da-DK" sz="900" b="1" baseline="0">
                  <a:solidFill>
                    <a:sysClr val="windowText" lastClr="000000"/>
                  </a:solidFill>
                  <a:latin typeface="Verdana" panose="020B0604030504040204" pitchFamily="34" charset="0"/>
                  <a:ea typeface="Verdana" panose="020B060403050404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da-DK" sz="900" b="1" baseline="0">
                <a:solidFill>
                  <a:sysClr val="windowText" lastClr="000000"/>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900" b="1" baseline="0">
                  <a:solidFill>
                    <a:sysClr val="windowText" lastClr="000000"/>
                  </a:solidFill>
                  <a:latin typeface="Verdana" panose="020B0604030504040204" pitchFamily="34" charset="0"/>
                  <a:ea typeface="Verdana" panose="020B0604030504040204" pitchFamily="34" charset="0"/>
                </a:rPr>
                <a:t>OBS</a:t>
              </a:r>
              <a:r>
                <a:rPr lang="da-DK" sz="900" b="1" u="none" baseline="0">
                  <a:solidFill>
                    <a:sysClr val="windowText" lastClr="000000"/>
                  </a:solidFill>
                  <a:latin typeface="Verdana" panose="020B0604030504040204" pitchFamily="34" charset="0"/>
                  <a:ea typeface="Verdana" panose="020B0604030504040204" pitchFamily="34" charset="0"/>
                </a:rPr>
                <a:t>! Antal ansatte opgøres som personer</a:t>
              </a:r>
              <a:r>
                <a:rPr lang="da-DK" sz="900" baseline="0">
                  <a:solidFill>
                    <a:sysClr val="windowText" lastClr="000000"/>
                  </a:solidFill>
                  <a:latin typeface="Verdana" panose="020B0604030504040204" pitchFamily="34" charset="0"/>
                  <a:ea typeface="Verdana" panose="020B0604030504040204" pitchFamily="34" charset="0"/>
                </a:rPr>
                <a:t>, og ikke antal fuldtidsbesæftigede. </a:t>
              </a:r>
            </a:p>
            <a:p>
              <a:pPr marL="0" marR="0" lvl="0" indent="0" algn="l" defTabSz="914400" eaLnBrk="1" fontAlgn="auto" latinLnBrk="0" hangingPunct="1">
                <a:lnSpc>
                  <a:spcPct val="100000"/>
                </a:lnSpc>
                <a:spcBef>
                  <a:spcPts val="0"/>
                </a:spcBef>
                <a:spcAft>
                  <a:spcPts val="0"/>
                </a:spcAft>
                <a:buClrTx/>
                <a:buSzTx/>
                <a:buFontTx/>
                <a:buNone/>
                <a:tabLst/>
                <a:defRPr/>
              </a:pPr>
              <a:r>
                <a:rPr lang="da-DK" sz="900" baseline="0">
                  <a:solidFill>
                    <a:sysClr val="windowText" lastClr="000000"/>
                  </a:solidFill>
                  <a:effectLst/>
                  <a:latin typeface="Verdana" panose="020B0604030504040204" pitchFamily="34" charset="0"/>
                  <a:ea typeface="Verdana" panose="020B0604030504040204" pitchFamily="34" charset="0"/>
                  <a:cs typeface="+mn-cs"/>
                </a:rPr>
                <a:t>I tabel 2 fordeles de ansatte i kontor/administration/service </a:t>
              </a:r>
              <a:r>
                <a:rPr lang="da-DK" sz="900" b="0" u="none" baseline="0">
                  <a:solidFill>
                    <a:sysClr val="windowText" lastClr="000000"/>
                  </a:solidFill>
                  <a:effectLst/>
                  <a:latin typeface="Verdana" panose="020B0604030504040204" pitchFamily="34" charset="0"/>
                  <a:ea typeface="Verdana" panose="020B0604030504040204" pitchFamily="34" charset="0"/>
                  <a:cs typeface="+mn-cs"/>
                </a:rPr>
                <a:t>automatisk</a:t>
              </a:r>
              <a:r>
                <a:rPr lang="da-DK" sz="900" baseline="0">
                  <a:solidFill>
                    <a:sysClr val="windowText" lastClr="000000"/>
                  </a:solidFill>
                  <a:effectLst/>
                  <a:latin typeface="Verdana" panose="020B0604030504040204" pitchFamily="34" charset="0"/>
                  <a:ea typeface="Verdana" panose="020B0604030504040204" pitchFamily="34" charset="0"/>
                  <a:cs typeface="+mn-cs"/>
                </a:rPr>
                <a:t> mellem forsyningsarterne efter den relative størrese af de forskellige forsyningsarter. </a:t>
              </a:r>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eaLnBrk="1" fontAlgn="auto" latinLnBrk="0" hangingPunct="1"/>
              <a:r>
                <a:rPr lang="da-DK" sz="900" baseline="0">
                  <a:solidFill>
                    <a:sysClr val="windowText" lastClr="000000"/>
                  </a:solidFill>
                  <a:latin typeface="Verdana" panose="020B0604030504040204" pitchFamily="34" charset="0"/>
                  <a:ea typeface="Verdana" panose="020B0604030504040204" pitchFamily="34" charset="0"/>
                </a:rPr>
                <a:t>Indtast antallet af ansatte i kolonne C. </a:t>
              </a:r>
              <a:r>
                <a:rPr lang="da-DK" sz="900" baseline="0">
                  <a:solidFill>
                    <a:sysClr val="windowText" lastClr="000000"/>
                  </a:solidFill>
                  <a:effectLst/>
                  <a:latin typeface="Verdana" panose="020B0604030504040204" pitchFamily="34" charset="0"/>
                  <a:ea typeface="Verdana" panose="020B0604030504040204" pitchFamily="34" charset="0"/>
                  <a:cs typeface="+mn-cs"/>
                </a:rPr>
                <a:t>Hvis selskabet er en del af en koncern/holding selskab, indtastes også antallet af ansatte i de andre forsyningsarter; Fjernvarme, Affald og Øvrige forsyningsarter. </a:t>
              </a:r>
            </a:p>
            <a:p>
              <a:pPr algn="l" eaLnBrk="1" fontAlgn="auto" latinLnBrk="0" hangingPunct="1"/>
              <a:r>
                <a:rPr lang="da-DK" sz="900" baseline="0">
                  <a:solidFill>
                    <a:sysClr val="windowText" lastClr="000000"/>
                  </a:solidFill>
                  <a:effectLst/>
                  <a:latin typeface="Verdana" panose="020B0604030504040204" pitchFamily="34" charset="0"/>
                  <a:ea typeface="Verdana" panose="020B0604030504040204" pitchFamily="34" charset="0"/>
                  <a:cs typeface="+mn-cs"/>
                </a:rPr>
                <a:t>Hvis en ansat er delvist ansat mellem eksempelvis spildevand og drikkevand, kan den opdes med f.eks. 0,5 ansatte hvert sted. </a:t>
              </a:r>
            </a:p>
            <a:p>
              <a:pPr algn="l" eaLnBrk="1" fontAlgn="auto" latinLnBrk="0" hangingPunct="1"/>
              <a:r>
                <a:rPr lang="da-DK" sz="900" baseline="0">
                  <a:solidFill>
                    <a:sysClr val="windowText" lastClr="000000"/>
                  </a:solidFill>
                  <a:effectLst/>
                  <a:latin typeface="Verdana" panose="020B0604030504040204" pitchFamily="34" charset="0"/>
                  <a:ea typeface="Verdana" panose="020B0604030504040204" pitchFamily="34" charset="0"/>
                  <a:cs typeface="+mn-cs"/>
                </a:rPr>
                <a:t>De ansatte der ikke er tilknyttet en speciel forsyningsart, indtastes under Kontor/administration/service</a:t>
              </a:r>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baseline="0">
                  <a:solidFill>
                    <a:sysClr val="windowText" lastClr="000000"/>
                  </a:solidFill>
                  <a:latin typeface="Verdana" panose="020B0604030504040204" pitchFamily="34" charset="0"/>
                  <a:ea typeface="Verdana" panose="020B0604030504040204" pitchFamily="34" charset="0"/>
                </a:rPr>
                <a:t>I tabel 2 beregnes et korrigeret antal ansatte, hvor ansatte i kontor/administration/service fordeles ud på forsyningsarter. </a:t>
              </a:r>
            </a:p>
            <a:p>
              <a:pPr algn="l"/>
              <a:r>
                <a:rPr lang="da-DK" sz="900" baseline="0">
                  <a:solidFill>
                    <a:sysClr val="windowText" lastClr="000000"/>
                  </a:solidFill>
                  <a:latin typeface="Verdana" panose="020B0604030504040204" pitchFamily="34" charset="0"/>
                  <a:ea typeface="Verdana" panose="020B0604030504040204" pitchFamily="34" charset="0"/>
                </a:rPr>
                <a:t>Fordelingen foregår efter fordelingsnøglen nedenfor for j forsyningsart: </a:t>
              </a: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𝑗</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𝑜𝑚𝑓𝑜𝑟𝑑𝑒𝑙𝑖𝑛𝑔𝑠𝑛</m:t>
                        </m:r>
                        <m:r>
                          <a:rPr lang="da-DK" sz="900" b="0" i="1" baseline="0">
                            <a:solidFill>
                              <a:sysClr val="windowText" lastClr="000000"/>
                            </a:solidFill>
                            <a:effectLst/>
                            <a:latin typeface="Cambria Math" panose="02040503050406030204" pitchFamily="18" charset="0"/>
                            <a:ea typeface="+mn-ea"/>
                            <a:cs typeface="+mn-cs"/>
                          </a:rPr>
                          <m:t>ø</m:t>
                        </m:r>
                        <m:r>
                          <a:rPr lang="da-DK" sz="900" b="0" i="1" baseline="0">
                            <a:solidFill>
                              <a:sysClr val="windowText" lastClr="000000"/>
                            </a:solidFill>
                            <a:effectLst/>
                            <a:latin typeface="Cambria Math" panose="02040503050406030204" pitchFamily="18" charset="0"/>
                            <a:ea typeface="+mn-ea"/>
                            <a:cs typeface="+mn-cs"/>
                          </a:rPr>
                          <m:t>𝑔𝑙𝑒</m:t>
                        </m:r>
                      </m:sub>
                    </m:sSub>
                    <m:r>
                      <a:rPr lang="da-DK" sz="900" b="0" i="1" baseline="0">
                        <a:solidFill>
                          <a:sysClr val="windowText" lastClr="000000"/>
                        </a:solidFill>
                        <a:effectLst/>
                        <a:latin typeface="Cambria Math" panose="02040503050406030204" pitchFamily="18" charset="0"/>
                        <a:ea typeface="+mn-ea"/>
                        <a:cs typeface="+mn-cs"/>
                      </a:rPr>
                      <m:t>=</m:t>
                    </m:r>
                    <m:f>
                      <m:fPr>
                        <m:ctrlPr>
                          <a:rPr lang="da-DK" sz="900" b="0" i="1" baseline="0">
                            <a:solidFill>
                              <a:sysClr val="windowText" lastClr="000000"/>
                            </a:solidFill>
                            <a:effectLst/>
                            <a:latin typeface="Cambria Math" panose="02040503050406030204" pitchFamily="18" charset="0"/>
                            <a:ea typeface="+mn-ea"/>
                            <a:cs typeface="+mn-cs"/>
                          </a:rPr>
                        </m:ctrlPr>
                      </m:fPr>
                      <m:num>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𝑗</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𝑓𝑜𝑟𝑠𝑦𝑛𝑖𝑛𝑔𝑠𝑎𝑟𝑡</m:t>
                            </m:r>
                          </m:sub>
                        </m:sSub>
                      </m:num>
                      <m:den>
                        <m:nary>
                          <m:naryPr>
                            <m:chr m:val="∑"/>
                            <m:subHide m:val="on"/>
                            <m:supHide m:val="on"/>
                            <m:ctrlPr>
                              <a:rPr lang="da-DK" sz="900" b="0" i="1" baseline="0">
                                <a:solidFill>
                                  <a:sysClr val="windowText" lastClr="000000"/>
                                </a:solidFill>
                                <a:effectLst/>
                                <a:latin typeface="Cambria Math" panose="02040503050406030204" pitchFamily="18" charset="0"/>
                                <a:ea typeface="+mn-ea"/>
                                <a:cs typeface="+mn-cs"/>
                              </a:rPr>
                            </m:ctrlPr>
                          </m:naryPr>
                          <m:sub/>
                          <m:sup/>
                          <m:e>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𝑗</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𝑓𝑜𝑟𝑠𝑦𝑛𝑖𝑛𝑔𝑠𝑎𝑟𝑡</m:t>
                                </m:r>
                              </m:sub>
                            </m:sSub>
                          </m:e>
                        </m:nary>
                      </m:den>
                    </m:f>
                    <m:r>
                      <a:rPr lang="da-DK" sz="900" b="0" i="1" baseline="0">
                        <a:solidFill>
                          <a:sysClr val="windowText" lastClr="000000"/>
                        </a:solidFill>
                        <a:effectLst/>
                        <a:latin typeface="Cambria Math" panose="02040503050406030204" pitchFamily="18" charset="0"/>
                        <a:ea typeface="Cambria Math" panose="02040503050406030204" pitchFamily="18" charset="0"/>
                        <a:cs typeface="+mn-cs"/>
                      </a:rPr>
                      <m:t>∙</m:t>
                    </m:r>
                    <m:r>
                      <a:rPr lang="da-DK" sz="900" b="0" i="1" baseline="0">
                        <a:solidFill>
                          <a:sysClr val="windowText" lastClr="000000"/>
                        </a:solidFill>
                        <a:effectLst/>
                        <a:latin typeface="Cambria Math" panose="02040503050406030204" pitchFamily="18" charset="0"/>
                        <a:ea typeface="+mn-ea"/>
                        <a:cs typeface="+mn-cs"/>
                      </a:rPr>
                      <m:t> </m:t>
                    </m:r>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𝑘𝑜𝑛𝑡𝑜𝑟</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𝑎𝑑𝑚𝑖𝑛𝑖𝑠𝑡𝑟𝑎𝑡𝑖𝑜𝑛𝑘𝑜𝑛𝑡𝑜𝑟</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𝑠𝑒𝑟𝑐𝑖𝑣𝑒</m:t>
                        </m:r>
                      </m:sub>
                    </m:sSub>
                    <m:r>
                      <a:rPr lang="da-DK" sz="900" b="0" i="1" baseline="0">
                        <a:solidFill>
                          <a:sysClr val="windowText" lastClr="000000"/>
                        </a:solidFill>
                        <a:effectLst/>
                        <a:latin typeface="Cambria Math" panose="02040503050406030204" pitchFamily="18" charset="0"/>
                        <a:ea typeface="+mn-ea"/>
                        <a:cs typeface="+mn-cs"/>
                      </a:rPr>
                      <m:t>+</m:t>
                    </m:r>
                    <m:f>
                      <m:fPr>
                        <m:ctrlPr>
                          <a:rPr lang="da-DK" sz="900" b="0" i="1" baseline="0">
                            <a:solidFill>
                              <a:sysClr val="windowText" lastClr="000000"/>
                            </a:solidFill>
                            <a:effectLst/>
                            <a:latin typeface="Cambria Math" panose="02040503050406030204" pitchFamily="18" charset="0"/>
                            <a:ea typeface="+mn-ea"/>
                            <a:cs typeface="+mn-cs"/>
                          </a:rPr>
                        </m:ctrlPr>
                      </m:fPr>
                      <m:num>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𝑗</m:t>
                            </m:r>
                            <m:r>
                              <a:rPr lang="da-DK" sz="900" b="0" i="1" baseline="0">
                                <a:solidFill>
                                  <a:sysClr val="windowText" lastClr="000000"/>
                                </a:solidFill>
                                <a:effectLst/>
                                <a:latin typeface="Cambria Math" panose="02040503050406030204" pitchFamily="18" charset="0"/>
                                <a:ea typeface="+mn-ea"/>
                                <a:cs typeface="+mn-cs"/>
                              </a:rPr>
                              <m:t>,</m:t>
                            </m:r>
                            <m:r>
                              <a:rPr lang="da-DK" sz="900" b="0" i="1" baseline="0">
                                <a:solidFill>
                                  <a:sysClr val="windowText" lastClr="000000"/>
                                </a:solidFill>
                                <a:effectLst/>
                                <a:latin typeface="Cambria Math" panose="02040503050406030204" pitchFamily="18" charset="0"/>
                                <a:ea typeface="+mn-ea"/>
                                <a:cs typeface="+mn-cs"/>
                              </a:rPr>
                              <m:t>𝑓𝑜𝑟𝑠𝑦𝑛𝑖𝑛𝑔𝑠𝑎𝑟𝑡</m:t>
                            </m:r>
                          </m:sub>
                        </m:sSub>
                      </m:num>
                      <m:den>
                        <m:nary>
                          <m:naryPr>
                            <m:chr m:val="∑"/>
                            <m:subHide m:val="on"/>
                            <m:supHide m:val="on"/>
                            <m:ctrlPr>
                              <a:rPr lang="da-DK" sz="900" b="0" i="1" baseline="0">
                                <a:solidFill>
                                  <a:sysClr val="windowText" lastClr="000000"/>
                                </a:solidFill>
                                <a:effectLst/>
                                <a:latin typeface="Cambria Math" panose="02040503050406030204" pitchFamily="18" charset="0"/>
                                <a:ea typeface="+mn-ea"/>
                                <a:cs typeface="+mn-cs"/>
                              </a:rPr>
                            </m:ctrlPr>
                          </m:naryPr>
                          <m:sub/>
                          <m:sup/>
                          <m:e>
                            <m:sSub>
                              <m:sSubPr>
                                <m:ctrlPr>
                                  <a:rPr lang="da-DK" sz="900" b="0" i="1" baseline="0">
                                    <a:solidFill>
                                      <a:sysClr val="windowText" lastClr="000000"/>
                                    </a:solidFill>
                                    <a:effectLst/>
                                    <a:latin typeface="Cambria Math" panose="02040503050406030204" pitchFamily="18" charset="0"/>
                                    <a:ea typeface="+mn-ea"/>
                                    <a:cs typeface="+mn-cs"/>
                                  </a:rPr>
                                </m:ctrlPr>
                              </m:sSubPr>
                              <m:e>
                                <m:r>
                                  <a:rPr lang="da-DK" sz="900" b="0" i="1" baseline="0">
                                    <a:solidFill>
                                      <a:sysClr val="windowText" lastClr="000000"/>
                                    </a:solidFill>
                                    <a:effectLst/>
                                    <a:latin typeface="Cambria Math" panose="02040503050406030204" pitchFamily="18" charset="0"/>
                                    <a:ea typeface="+mn-ea"/>
                                    <a:cs typeface="+mn-cs"/>
                                  </a:rPr>
                                  <m:t>𝐴𝑛𝑡𝑎𝑙</m:t>
                                </m:r>
                              </m:e>
                              <m:sub>
                                <m:r>
                                  <a:rPr lang="da-DK" sz="900" b="0" i="1" baseline="0">
                                    <a:solidFill>
                                      <a:sysClr val="windowText" lastClr="000000"/>
                                    </a:solidFill>
                                    <a:effectLst/>
                                    <a:latin typeface="Cambria Math" panose="02040503050406030204" pitchFamily="18" charset="0"/>
                                    <a:ea typeface="+mn-ea"/>
                                    <a:cs typeface="+mn-cs"/>
                                  </a:rPr>
                                  <m:t>𝑓𝑜𝑟𝑠𝑦𝑛𝑖𝑛𝑔𝑠𝑎𝑟𝑡</m:t>
                                </m:r>
                              </m:sub>
                            </m:sSub>
                          </m:e>
                        </m:nary>
                      </m:den>
                    </m:f>
                  </m:oMath>
                </m:oMathPara>
              </a14:m>
              <a:endParaRPr lang="da-DK" sz="900">
                <a:solidFill>
                  <a:sysClr val="windowText" lastClr="000000"/>
                </a:solidFill>
                <a:effectLst/>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da-DK" sz="600">
                <a:solidFill>
                  <a:sysClr val="windowText" lastClr="000000"/>
                </a:solidFill>
                <a:effectLst/>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baseline="0">
                  <a:solidFill>
                    <a:sysClr val="windowText" lastClr="000000"/>
                  </a:solidFill>
                  <a:latin typeface="Verdana" panose="020B0604030504040204" pitchFamily="34" charset="0"/>
                  <a:ea typeface="Verdana" panose="020B0604030504040204" pitchFamily="34" charset="0"/>
                </a:rPr>
                <a:t>Antallet af ansatte defineres som det antal personer, </a:t>
              </a:r>
              <a:r>
                <a:rPr lang="da-DK" sz="900" u="sng" baseline="0">
                  <a:solidFill>
                    <a:sysClr val="windowText" lastClr="000000"/>
                  </a:solidFill>
                  <a:latin typeface="Verdana" panose="020B0604030504040204" pitchFamily="34" charset="0"/>
                  <a:ea typeface="Verdana" panose="020B0604030504040204" pitchFamily="34" charset="0"/>
                </a:rPr>
                <a:t>der i sidste uge af november havde én eller flere timer i virksomheden</a:t>
              </a:r>
              <a:r>
                <a:rPr lang="da-DK" sz="900" baseline="0">
                  <a:solidFill>
                    <a:sysClr val="windowText" lastClr="000000"/>
                  </a:solidFill>
                  <a:latin typeface="Verdana" panose="020B0604030504040204" pitchFamily="34" charset="0"/>
                  <a:ea typeface="Verdana" panose="020B0604030504040204" pitchFamily="34" charset="0"/>
                </a:rPr>
                <a:t>. Det gælder også personer, der er midlertidig fraværende f.eks. på grund af barsel. Der medregnes ikke studerende, og antallet opgøres som antal og korrigeres ikke for fuldtidsbeskæftigelse. </a:t>
              </a: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i="1" baseline="0">
                  <a:solidFill>
                    <a:sysClr val="windowText" lastClr="000000"/>
                  </a:solidFill>
                  <a:latin typeface="Verdana" panose="020B0604030504040204" pitchFamily="34" charset="0"/>
                  <a:ea typeface="Verdana" panose="020B0604030504040204" pitchFamily="34" charset="0"/>
                </a:rPr>
                <a:t>Læs om opgørelse i afsnit 1.4 og 2.1 i hjælpematerialet Opgørelse af ulykkesincidens i vandselskaber</a:t>
              </a:r>
            </a:p>
            <a:p>
              <a:pPr algn="l"/>
              <a:endParaRPr lang="da-DK" sz="900" b="1" baseline="0">
                <a:solidFill>
                  <a:sysClr val="windowText" lastClr="000000"/>
                </a:solidFill>
                <a:latin typeface="Verdana" panose="020B0604030504040204" pitchFamily="34" charset="0"/>
                <a:ea typeface="Verdana" panose="020B0604030504040204" pitchFamily="34" charset="0"/>
              </a:endParaRPr>
            </a:p>
            <a:p>
              <a:pPr algn="l"/>
              <a:endParaRPr lang="da-DK" sz="900" b="1" baseline="0">
                <a:solidFill>
                  <a:sysClr val="windowText" lastClr="000000"/>
                </a:solidFill>
                <a:latin typeface="Verdana" panose="020B0604030504040204" pitchFamily="34" charset="0"/>
                <a:ea typeface="Verdana" panose="020B0604030504040204" pitchFamily="34" charset="0"/>
              </a:endParaRPr>
            </a:p>
            <a:p>
              <a:pPr algn="l"/>
              <a:r>
                <a:rPr lang="da-DK" sz="900" b="1" u="sng" baseline="0">
                  <a:solidFill>
                    <a:sysClr val="windowText" lastClr="000000"/>
                  </a:solidFill>
                  <a:latin typeface="Verdana" panose="020B0604030504040204" pitchFamily="34" charset="0"/>
                  <a:ea typeface="Verdana" panose="020B0604030504040204" pitchFamily="34" charset="0"/>
                </a:rPr>
                <a:t>Antallet af årsværk/fuldtidsækvivalener i selskabet indtastes i tabel 1, kolonne D.</a:t>
              </a:r>
            </a:p>
            <a:p>
              <a:pPr algn="l"/>
              <a:endParaRPr lang="da-DK" sz="900" b="1" u="sng" baseline="0">
                <a:solidFill>
                  <a:sysClr val="windowText" lastClr="000000"/>
                </a:solidFill>
                <a:latin typeface="Verdana" panose="020B0604030504040204" pitchFamily="34" charset="0"/>
                <a:ea typeface="Verdana" panose="020B0604030504040204" pitchFamily="34" charset="0"/>
              </a:endParaRPr>
            </a:p>
            <a:p>
              <a:pPr algn="l"/>
              <a:r>
                <a:rPr lang="da-DK" sz="900" b="0" u="none" baseline="0">
                  <a:solidFill>
                    <a:sysClr val="windowText" lastClr="000000"/>
                  </a:solidFill>
                  <a:latin typeface="Verdana" panose="020B0604030504040204" pitchFamily="34" charset="0"/>
                  <a:ea typeface="Verdana" panose="020B0604030504040204" pitchFamily="34" charset="0"/>
                </a:rPr>
                <a:t>Antal årsværk er baseret på de ansatte som er omfattet af antal ansatte. </a:t>
              </a:r>
            </a:p>
            <a:p>
              <a:pPr algn="l"/>
              <a:r>
                <a:rPr lang="da-DK" sz="900" b="0" u="none" baseline="0">
                  <a:solidFill>
                    <a:sysClr val="windowText" lastClr="000000"/>
                  </a:solidFill>
                  <a:latin typeface="Verdana" panose="020B0604030504040204" pitchFamily="34" charset="0"/>
                  <a:ea typeface="Verdana" panose="020B0604030504040204" pitchFamily="34" charset="0"/>
                </a:rPr>
                <a:t>I tabel 2 fordeles FTE'er i kontor/administration/service automatisk mellem forsyningsarterne efter den relative størrelse af de forskellige forsyningsarter.</a:t>
              </a:r>
            </a:p>
            <a:p>
              <a:pPr algn="l"/>
              <a:endParaRPr lang="da-DK" sz="900" b="0" u="none" baseline="0">
                <a:solidFill>
                  <a:sysClr val="windowText" lastClr="000000"/>
                </a:solidFill>
                <a:latin typeface="Verdana" panose="020B0604030504040204" pitchFamily="34" charset="0"/>
                <a:ea typeface="Verdana" panose="020B0604030504040204" pitchFamily="34" charset="0"/>
              </a:endParaRPr>
            </a:p>
            <a:p>
              <a:pPr algn="l"/>
              <a:r>
                <a:rPr lang="da-DK" sz="900" b="0" u="none" baseline="0">
                  <a:solidFill>
                    <a:sysClr val="windowText" lastClr="000000"/>
                  </a:solidFill>
                  <a:latin typeface="Verdana" panose="020B0604030504040204" pitchFamily="34" charset="0"/>
                  <a:ea typeface="Verdana" panose="020B0604030504040204" pitchFamily="34" charset="0"/>
                </a:rPr>
                <a:t>Indtast antallet af fuldtidækvivalenter. Hvis selskabet er en del af en koncern/holding selskab, indtastes også antallet af arbejdstimer afholdt i de andre forsyningsarter; Fjernvarme, Affald og Øvrige forsyningsarter.</a:t>
              </a:r>
              <a:endParaRPr lang="da-DK" sz="900" b="1" u="none" baseline="0">
                <a:solidFill>
                  <a:sysClr val="windowText" lastClr="000000"/>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1100" baseline="0">
                  <a:solidFill>
                    <a:schemeClr val="dk1"/>
                  </a:solidFill>
                  <a:effectLst/>
                  <a:latin typeface="+mn-lt"/>
                  <a:ea typeface="+mn-ea"/>
                  <a:cs typeface="+mn-cs"/>
                </a:rPr>
                <a:t>De ansatte der ikke er tilknyttet en speciel forsyningsart, indtastes under Kontor/administration/service</a:t>
              </a:r>
              <a:endParaRPr lang="da-DK" sz="900">
                <a:effectLst/>
              </a:endParaRPr>
            </a:p>
            <a:p>
              <a:pPr algn="l"/>
              <a:endParaRPr lang="da-DK" sz="900" u="sng" baseline="0">
                <a:solidFill>
                  <a:sysClr val="windowText" lastClr="000000"/>
                </a:solidFill>
                <a:latin typeface="Verdana" panose="020B0604030504040204" pitchFamily="34" charset="0"/>
                <a:ea typeface="Verdana" panose="020B0604030504040204" pitchFamily="34" charset="0"/>
              </a:endParaRPr>
            </a:p>
            <a:p>
              <a:pPr algn="l"/>
              <a:r>
                <a:rPr lang="da-DK" sz="900" u="none" baseline="0">
                  <a:solidFill>
                    <a:sysClr val="windowText" lastClr="000000"/>
                  </a:solidFill>
                  <a:latin typeface="Verdana" panose="020B0604030504040204" pitchFamily="34" charset="0"/>
                  <a:ea typeface="Verdana" panose="020B0604030504040204" pitchFamily="34" charset="0"/>
                </a:rPr>
                <a:t>Fuldtidsækvivalenter (FTE) udregnes som</a:t>
              </a:r>
            </a:p>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da-DK" sz="900" i="1">
                        <a:solidFill>
                          <a:schemeClr val="dk1"/>
                        </a:solidFill>
                        <a:effectLst/>
                        <a:latin typeface="Cambria Math" panose="02040503050406030204" pitchFamily="18" charset="0"/>
                        <a:ea typeface="Cambria Math" panose="02040503050406030204" pitchFamily="18" charset="0"/>
                        <a:cs typeface="+mn-cs"/>
                      </a:rPr>
                      <m:t>𝐹𝑇</m:t>
                    </m:r>
                    <m:sSub>
                      <m:sSubPr>
                        <m:ctrlPr>
                          <a:rPr lang="da-DK" sz="900" i="1">
                            <a:solidFill>
                              <a:schemeClr val="dk1"/>
                            </a:solidFill>
                            <a:effectLst/>
                            <a:latin typeface="Cambria Math" panose="02040503050406030204" pitchFamily="18" charset="0"/>
                            <a:ea typeface="Cambria Math" panose="02040503050406030204" pitchFamily="18" charset="0"/>
                            <a:cs typeface="+mn-cs"/>
                          </a:rPr>
                        </m:ctrlPr>
                      </m:sSubPr>
                      <m:e>
                        <m:r>
                          <a:rPr lang="da-DK" sz="900" i="1">
                            <a:solidFill>
                              <a:schemeClr val="dk1"/>
                            </a:solidFill>
                            <a:effectLst/>
                            <a:latin typeface="Cambria Math" panose="02040503050406030204" pitchFamily="18" charset="0"/>
                            <a:ea typeface="Cambria Math" panose="02040503050406030204" pitchFamily="18" charset="0"/>
                            <a:cs typeface="+mn-cs"/>
                          </a:rPr>
                          <m:t>𝐸</m:t>
                        </m:r>
                      </m:e>
                      <m:sub>
                        <m:r>
                          <a:rPr lang="da-DK" sz="900" i="1">
                            <a:solidFill>
                              <a:schemeClr val="dk1"/>
                            </a:solidFill>
                            <a:effectLst/>
                            <a:latin typeface="Cambria Math" panose="02040503050406030204" pitchFamily="18" charset="0"/>
                            <a:ea typeface="Cambria Math" panose="02040503050406030204" pitchFamily="18" charset="0"/>
                            <a:cs typeface="+mn-cs"/>
                          </a:rPr>
                          <m:t>𝑗</m:t>
                        </m:r>
                        <m:r>
                          <a:rPr lang="da-DK" sz="900" i="1">
                            <a:solidFill>
                              <a:schemeClr val="dk1"/>
                            </a:solidFill>
                            <a:effectLst/>
                            <a:latin typeface="Cambria Math" panose="02040503050406030204" pitchFamily="18" charset="0"/>
                            <a:ea typeface="Cambria Math" panose="02040503050406030204" pitchFamily="18" charset="0"/>
                            <a:cs typeface="+mn-cs"/>
                          </a:rPr>
                          <m:t>, </m:t>
                        </m:r>
                        <m:r>
                          <a:rPr lang="da-DK" sz="900" i="1">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r>
                      <a:rPr lang="da-DK" sz="900" i="1">
                        <a:solidFill>
                          <a:schemeClr val="dk1"/>
                        </a:solidFill>
                        <a:effectLst/>
                        <a:latin typeface="Cambria Math" panose="02040503050406030204" pitchFamily="18" charset="0"/>
                        <a:ea typeface="Cambria Math" panose="02040503050406030204" pitchFamily="18" charset="0"/>
                        <a:cs typeface="+mn-cs"/>
                      </a:rPr>
                      <m:t>=</m:t>
                    </m:r>
                    <m:f>
                      <m:fPr>
                        <m:ctrlPr>
                          <a:rPr lang="da-DK" sz="900" i="1">
                            <a:solidFill>
                              <a:schemeClr val="dk1"/>
                            </a:solidFill>
                            <a:effectLst/>
                            <a:latin typeface="Cambria Math" panose="02040503050406030204" pitchFamily="18" charset="0"/>
                            <a:ea typeface="Cambria Math" panose="02040503050406030204" pitchFamily="18" charset="0"/>
                            <a:cs typeface="+mn-cs"/>
                          </a:rPr>
                        </m:ctrlPr>
                      </m:fPr>
                      <m:num>
                        <m:r>
                          <a:rPr lang="da-DK" sz="900" i="1">
                            <a:solidFill>
                              <a:schemeClr val="dk1"/>
                            </a:solidFill>
                            <a:effectLst/>
                            <a:latin typeface="Cambria Math" panose="02040503050406030204" pitchFamily="18" charset="0"/>
                            <a:ea typeface="Cambria Math" panose="02040503050406030204" pitchFamily="18" charset="0"/>
                            <a:cs typeface="+mn-cs"/>
                          </a:rPr>
                          <m:t>𝐴𝑟𝑏𝑒𝑗𝑑𝑠𝑡𝑖𝑚𝑒</m:t>
                        </m:r>
                        <m:sSub>
                          <m:sSubPr>
                            <m:ctrlPr>
                              <a:rPr lang="da-DK" sz="900" i="1">
                                <a:solidFill>
                                  <a:schemeClr val="dk1"/>
                                </a:solidFill>
                                <a:effectLst/>
                                <a:latin typeface="Cambria Math" panose="02040503050406030204" pitchFamily="18" charset="0"/>
                                <a:ea typeface="Cambria Math" panose="02040503050406030204" pitchFamily="18" charset="0"/>
                                <a:cs typeface="+mn-cs"/>
                              </a:rPr>
                            </m:ctrlPr>
                          </m:sSubPr>
                          <m:e>
                            <m:r>
                              <a:rPr lang="da-DK" sz="900" i="1">
                                <a:solidFill>
                                  <a:schemeClr val="dk1"/>
                                </a:solidFill>
                                <a:effectLst/>
                                <a:latin typeface="Cambria Math" panose="02040503050406030204" pitchFamily="18" charset="0"/>
                                <a:ea typeface="Cambria Math" panose="02040503050406030204" pitchFamily="18" charset="0"/>
                                <a:cs typeface="+mn-cs"/>
                              </a:rPr>
                              <m:t>𝑟</m:t>
                            </m:r>
                          </m:e>
                          <m:sub>
                            <m:r>
                              <a:rPr lang="da-DK" sz="900" i="1">
                                <a:solidFill>
                                  <a:schemeClr val="dk1"/>
                                </a:solidFill>
                                <a:effectLst/>
                                <a:latin typeface="Cambria Math" panose="02040503050406030204" pitchFamily="18" charset="0"/>
                                <a:ea typeface="Cambria Math" panose="02040503050406030204" pitchFamily="18" charset="0"/>
                                <a:cs typeface="+mn-cs"/>
                              </a:rPr>
                              <m:t>𝑗</m:t>
                            </m:r>
                            <m:r>
                              <a:rPr lang="da-DK" sz="900" i="1">
                                <a:solidFill>
                                  <a:schemeClr val="dk1"/>
                                </a:solidFill>
                                <a:effectLst/>
                                <a:latin typeface="Cambria Math" panose="02040503050406030204" pitchFamily="18" charset="0"/>
                                <a:ea typeface="Cambria Math" panose="02040503050406030204" pitchFamily="18" charset="0"/>
                                <a:cs typeface="+mn-cs"/>
                              </a:rPr>
                              <m:t>,</m:t>
                            </m:r>
                            <m:r>
                              <a:rPr lang="da-DK" sz="900" i="1">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num>
                      <m:den>
                        <m:r>
                          <a:rPr lang="da-DK" sz="900" b="0" i="1">
                            <a:solidFill>
                              <a:schemeClr val="dk1"/>
                            </a:solidFill>
                            <a:effectLst/>
                            <a:latin typeface="Cambria Math" panose="02040503050406030204" pitchFamily="18" charset="0"/>
                            <a:ea typeface="Cambria Math" panose="02040503050406030204" pitchFamily="18" charset="0"/>
                            <a:cs typeface="+mn-cs"/>
                          </a:rPr>
                          <m:t>𝑅𝑒𝑓𝑒𝑟𝑒𝑛𝑐𝑒</m:t>
                        </m:r>
                      </m:den>
                    </m:f>
                  </m:oMath>
                </m:oMathPara>
              </a14:m>
              <a:endParaRPr lang="da-DK" sz="900">
                <a:solidFill>
                  <a:schemeClr val="dk1"/>
                </a:solidFill>
                <a:effectLst/>
                <a:latin typeface="Cambria Math" panose="02040503050406030204" pitchFamily="18" charset="0"/>
                <a:ea typeface="Cambria Math" panose="02040503050406030204" pitchFamily="18"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900">
                  <a:solidFill>
                    <a:schemeClr val="dk1"/>
                  </a:solidFill>
                  <a:effectLst/>
                  <a:latin typeface="Verdana" panose="020B0604030504040204" pitchFamily="34" charset="0"/>
                  <a:ea typeface="Verdana" panose="020B0604030504040204" pitchFamily="34" charset="0"/>
                  <a:cs typeface="+mn-cs"/>
                </a:rPr>
                <a:t>hvor</a:t>
              </a:r>
              <a:r>
                <a:rPr lang="da-DK" sz="900" baseline="0">
                  <a:solidFill>
                    <a:schemeClr val="dk1"/>
                  </a:solidFill>
                  <a:effectLst/>
                  <a:latin typeface="Verdana" panose="020B0604030504040204" pitchFamily="34" charset="0"/>
                  <a:ea typeface="Verdana" panose="020B0604030504040204" pitchFamily="34" charset="0"/>
                  <a:cs typeface="+mn-cs"/>
                </a:rPr>
                <a:t> </a:t>
              </a:r>
              <a:r>
                <a:rPr lang="da-DK" sz="900" i="1" baseline="0">
                  <a:solidFill>
                    <a:schemeClr val="dk1"/>
                  </a:solidFill>
                  <a:effectLst/>
                  <a:latin typeface="Verdana" panose="020B0604030504040204" pitchFamily="34" charset="0"/>
                  <a:ea typeface="Verdana" panose="020B0604030504040204" pitchFamily="34" charset="0"/>
                  <a:cs typeface="+mn-cs"/>
                </a:rPr>
                <a:t>Reference</a:t>
              </a:r>
              <a:r>
                <a:rPr lang="da-DK" sz="900" i="0" baseline="0">
                  <a:solidFill>
                    <a:schemeClr val="dk1"/>
                  </a:solidFill>
                  <a:effectLst/>
                  <a:latin typeface="Verdana" panose="020B0604030504040204" pitchFamily="34" charset="0"/>
                  <a:ea typeface="Verdana" panose="020B0604030504040204" pitchFamily="34" charset="0"/>
                  <a:cs typeface="+mn-cs"/>
                </a:rPr>
                <a:t> er defineret som 37 timer på en uge (svarende til et årsværk på 1924 timer).</a:t>
              </a:r>
            </a:p>
            <a:p>
              <a:pPr marL="0" marR="0" lvl="0" indent="0" algn="l" defTabSz="914400" eaLnBrk="1" fontAlgn="auto" latinLnBrk="0" hangingPunct="1">
                <a:lnSpc>
                  <a:spcPct val="100000"/>
                </a:lnSpc>
                <a:spcBef>
                  <a:spcPts val="0"/>
                </a:spcBef>
                <a:spcAft>
                  <a:spcPts val="0"/>
                </a:spcAft>
                <a:buClrTx/>
                <a:buSzTx/>
                <a:buFontTx/>
                <a:buNone/>
                <a:tabLst/>
                <a:defRPr/>
              </a:pPr>
              <a:endParaRPr lang="da-DK" sz="900" i="0" baseline="0">
                <a:solidFill>
                  <a:schemeClr val="dk1"/>
                </a:solidFill>
                <a:effectLst/>
                <a:latin typeface="Verdana" panose="020B0604030504040204" pitchFamily="34" charset="0"/>
                <a:ea typeface="Verdana" panose="020B0604030504040204" pitchFamily="34" charset="0"/>
                <a:cs typeface="+mn-cs"/>
              </a:endParaRPr>
            </a:p>
            <a:p>
              <a:pPr algn="l"/>
              <a:r>
                <a:rPr lang="da-DK" sz="900" baseline="0">
                  <a:solidFill>
                    <a:schemeClr val="dk1"/>
                  </a:solidFill>
                  <a:effectLst/>
                  <a:latin typeface="Verdana" panose="020B0604030504040204" pitchFamily="34" charset="0"/>
                  <a:ea typeface="Verdana" panose="020B0604030504040204" pitchFamily="34" charset="0"/>
                  <a:cs typeface="+mn-cs"/>
                </a:rPr>
                <a:t>I tabel 2 beregnes et korrigeret antal fuldtidsækvivalenter, hvor </a:t>
              </a:r>
              <a:r>
                <a:rPr lang="da-DK" sz="1100" baseline="0">
                  <a:solidFill>
                    <a:schemeClr val="dk1"/>
                  </a:solidFill>
                  <a:effectLst/>
                  <a:latin typeface="+mn-lt"/>
                  <a:ea typeface="+mn-ea"/>
                  <a:cs typeface="+mn-cs"/>
                </a:rPr>
                <a:t>fuldtidsækvivalenter</a:t>
              </a:r>
              <a:r>
                <a:rPr lang="da-DK" sz="900" baseline="0">
                  <a:solidFill>
                    <a:schemeClr val="dk1"/>
                  </a:solidFill>
                  <a:effectLst/>
                  <a:latin typeface="Verdana" panose="020B0604030504040204" pitchFamily="34" charset="0"/>
                  <a:ea typeface="Verdana" panose="020B0604030504040204" pitchFamily="34" charset="0"/>
                  <a:cs typeface="+mn-cs"/>
                </a:rPr>
                <a:t> i kontor/administration/service fordeles ud på forsyningsarter. </a:t>
              </a:r>
              <a:endParaRPr lang="da-DK" sz="900">
                <a:effectLst/>
                <a:latin typeface="Verdana" panose="020B0604030504040204" pitchFamily="34" charset="0"/>
                <a:ea typeface="Verdana" panose="020B0604030504040204" pitchFamily="34" charset="0"/>
              </a:endParaRPr>
            </a:p>
            <a:p>
              <a:pPr algn="l"/>
              <a:r>
                <a:rPr lang="da-DK" sz="900" baseline="0">
                  <a:solidFill>
                    <a:schemeClr val="dk1"/>
                  </a:solidFill>
                  <a:effectLst/>
                  <a:latin typeface="Verdana" panose="020B0604030504040204" pitchFamily="34" charset="0"/>
                  <a:ea typeface="Verdana" panose="020B0604030504040204" pitchFamily="34" charset="0"/>
                  <a:cs typeface="+mn-cs"/>
                </a:rPr>
                <a:t>Fordelingen foregår efter fordelingsnøglen nedenfor for j forsyningsart: </a:t>
              </a:r>
              <a:endParaRPr lang="da-DK" sz="900">
                <a:effectLst/>
                <a:latin typeface="Verdana" panose="020B0604030504040204" pitchFamily="34" charset="0"/>
                <a:ea typeface="Verdana" panose="020B0604030504040204" pitchFamily="34" charset="0"/>
              </a:endParaRPr>
            </a:p>
            <a:p>
              <a:pPr algn="l"/>
              <a14:m>
                <m:oMathPara xmlns:m="http://schemas.openxmlformats.org/officeDocument/2006/math">
                  <m:oMathParaPr>
                    <m:jc m:val="centerGroup"/>
                  </m:oMathParaPr>
                  <m:oMath xmlns:m="http://schemas.openxmlformats.org/officeDocument/2006/math">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𝑗</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𝑜𝑚𝑓𝑜𝑟𝑑𝑒𝑙𝑖𝑛𝑔𝑠𝑛</m:t>
                        </m:r>
                        <m:r>
                          <a:rPr lang="da-DK" sz="900" b="0" i="1" baseline="0">
                            <a:solidFill>
                              <a:schemeClr val="dk1"/>
                            </a:solidFill>
                            <a:effectLst/>
                            <a:latin typeface="Cambria Math" panose="02040503050406030204" pitchFamily="18" charset="0"/>
                            <a:ea typeface="Cambria Math" panose="02040503050406030204" pitchFamily="18" charset="0"/>
                            <a:cs typeface="+mn-cs"/>
                          </a:rPr>
                          <m:t>ø</m:t>
                        </m:r>
                        <m:r>
                          <a:rPr lang="da-DK" sz="900" b="0" i="1" baseline="0">
                            <a:solidFill>
                              <a:schemeClr val="dk1"/>
                            </a:solidFill>
                            <a:effectLst/>
                            <a:latin typeface="Cambria Math" panose="02040503050406030204" pitchFamily="18" charset="0"/>
                            <a:ea typeface="Cambria Math" panose="02040503050406030204" pitchFamily="18" charset="0"/>
                            <a:cs typeface="+mn-cs"/>
                          </a:rPr>
                          <m:t>𝑔𝑙𝑒</m:t>
                        </m:r>
                      </m:sub>
                    </m:sSub>
                    <m:r>
                      <a:rPr lang="da-DK" sz="900" b="0" i="1" baseline="0">
                        <a:solidFill>
                          <a:schemeClr val="dk1"/>
                        </a:solidFill>
                        <a:effectLst/>
                        <a:latin typeface="Cambria Math" panose="02040503050406030204" pitchFamily="18" charset="0"/>
                        <a:ea typeface="Cambria Math" panose="02040503050406030204" pitchFamily="18" charset="0"/>
                        <a:cs typeface="+mn-cs"/>
                      </a:rPr>
                      <m:t>=</m:t>
                    </m:r>
                    <m:f>
                      <m:f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fPr>
                      <m:num>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𝑗</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num>
                      <m:den>
                        <m:nary>
                          <m:naryPr>
                            <m:chr m:val="∑"/>
                            <m:subHide m:val="on"/>
                            <m:supHide m:val="on"/>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naryPr>
                          <m:sub/>
                          <m:sup/>
                          <m:e>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𝑗</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e>
                        </m:nary>
                      </m:den>
                    </m:f>
                    <m:r>
                      <a:rPr lang="da-DK" sz="900" b="0" i="1" baseline="0">
                        <a:solidFill>
                          <a:schemeClr val="dk1"/>
                        </a:solidFill>
                        <a:effectLst/>
                        <a:latin typeface="Cambria Math" panose="02040503050406030204" pitchFamily="18" charset="0"/>
                        <a:ea typeface="Cambria Math" panose="02040503050406030204" pitchFamily="18" charset="0"/>
                        <a:cs typeface="+mn-cs"/>
                      </a:rPr>
                      <m:t>∙ </m:t>
                    </m:r>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𝑘𝑜𝑛𝑡𝑜𝑟</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𝑎𝑑𝑚𝑖𝑛𝑖𝑠𝑡𝑟𝑎𝑡𝑖𝑜𝑛𝑘𝑜𝑛𝑡𝑜𝑟</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𝑠𝑒𝑟𝑐𝑖𝑣𝑒</m:t>
                        </m:r>
                      </m:sub>
                    </m:sSub>
                    <m:r>
                      <a:rPr lang="da-DK" sz="900" b="0" i="1" baseline="0">
                        <a:solidFill>
                          <a:schemeClr val="dk1"/>
                        </a:solidFill>
                        <a:effectLst/>
                        <a:latin typeface="Cambria Math" panose="02040503050406030204" pitchFamily="18" charset="0"/>
                        <a:ea typeface="Cambria Math" panose="02040503050406030204" pitchFamily="18" charset="0"/>
                        <a:cs typeface="+mn-cs"/>
                      </a:rPr>
                      <m:t>+</m:t>
                    </m:r>
                    <m:f>
                      <m:f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fPr>
                      <m:num>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𝑗</m:t>
                            </m:r>
                            <m:r>
                              <a:rPr lang="da-DK" sz="900" b="0" i="1" baseline="0">
                                <a:solidFill>
                                  <a:schemeClr val="dk1"/>
                                </a:solidFill>
                                <a:effectLst/>
                                <a:latin typeface="Cambria Math" panose="02040503050406030204" pitchFamily="18" charset="0"/>
                                <a:ea typeface="Cambria Math" panose="02040503050406030204" pitchFamily="18" charset="0"/>
                                <a:cs typeface="+mn-cs"/>
                              </a:rPr>
                              <m:t>,</m:t>
                            </m:r>
                            <m:r>
                              <a:rPr lang="da-DK" sz="900" b="0" i="1" baseline="0">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num>
                      <m:den>
                        <m:nary>
                          <m:naryPr>
                            <m:chr m:val="∑"/>
                            <m:subHide m:val="on"/>
                            <m:supHide m:val="on"/>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naryPr>
                          <m:sub/>
                          <m:sup/>
                          <m:e>
                            <m:sSub>
                              <m:sSubPr>
                                <m:ctrlPr>
                                  <a:rPr lang="da-DK" sz="900" b="0" i="1" baseline="0">
                                    <a:solidFill>
                                      <a:schemeClr val="dk1"/>
                                    </a:solidFill>
                                    <a:effectLst/>
                                    <a:latin typeface="Cambria Math" panose="02040503050406030204" pitchFamily="18" charset="0"/>
                                    <a:ea typeface="Cambria Math" panose="02040503050406030204" pitchFamily="18" charset="0"/>
                                    <a:cs typeface="+mn-cs"/>
                                  </a:rPr>
                                </m:ctrlPr>
                              </m:sSubPr>
                              <m:e>
                                <m:r>
                                  <a:rPr lang="da-DK" sz="900" b="0" i="1" baseline="0">
                                    <a:solidFill>
                                      <a:schemeClr val="dk1"/>
                                    </a:solidFill>
                                    <a:effectLst/>
                                    <a:latin typeface="Cambria Math" panose="02040503050406030204" pitchFamily="18" charset="0"/>
                                    <a:ea typeface="Cambria Math" panose="02040503050406030204" pitchFamily="18" charset="0"/>
                                    <a:cs typeface="+mn-cs"/>
                                  </a:rPr>
                                  <m:t>𝐹𝑇𝐸</m:t>
                                </m:r>
                              </m:e>
                              <m:sub>
                                <m:r>
                                  <a:rPr lang="da-DK" sz="900" b="0" i="1" baseline="0">
                                    <a:solidFill>
                                      <a:schemeClr val="dk1"/>
                                    </a:solidFill>
                                    <a:effectLst/>
                                    <a:latin typeface="Cambria Math" panose="02040503050406030204" pitchFamily="18" charset="0"/>
                                    <a:ea typeface="Cambria Math" panose="02040503050406030204" pitchFamily="18" charset="0"/>
                                    <a:cs typeface="+mn-cs"/>
                                  </a:rPr>
                                  <m:t>𝑓𝑜𝑟𝑠𝑦𝑛𝑖𝑛𝑔𝑠𝑎𝑟𝑡</m:t>
                                </m:r>
                              </m:sub>
                            </m:sSub>
                          </m:e>
                        </m:nary>
                      </m:den>
                    </m:f>
                  </m:oMath>
                </m:oMathPara>
              </a14:m>
              <a:endParaRPr lang="da-DK" sz="900">
                <a:solidFill>
                  <a:schemeClr val="dk1"/>
                </a:solidFill>
                <a:effectLst/>
                <a:latin typeface="Cambria Math" panose="02040503050406030204" pitchFamily="18" charset="0"/>
                <a:ea typeface="Cambria Math" panose="02040503050406030204" pitchFamily="18" charset="0"/>
                <a:cs typeface="+mn-cs"/>
              </a:endParaRPr>
            </a:p>
            <a:p>
              <a:pPr algn="l"/>
              <a:endParaRPr lang="da-DK" sz="900" u="none" baseline="0">
                <a:solidFill>
                  <a:sysClr val="windowText" lastClr="000000"/>
                </a:solidFill>
                <a:latin typeface="Verdana" panose="020B0604030504040204" pitchFamily="34" charset="0"/>
                <a:ea typeface="Verdana" panose="020B0604030504040204" pitchFamily="34" charset="0"/>
              </a:endParaRPr>
            </a:p>
            <a:p>
              <a:pPr algn="l"/>
              <a:endParaRPr lang="da-DK" sz="900" u="sng" baseline="0">
                <a:solidFill>
                  <a:sysClr val="windowText" lastClr="000000"/>
                </a:solidFill>
                <a:latin typeface="Verdana" panose="020B0604030504040204" pitchFamily="34" charset="0"/>
                <a:ea typeface="Verdana" panose="020B0604030504040204" pitchFamily="34" charset="0"/>
              </a:endParaRPr>
            </a:p>
            <a:p>
              <a:pPr algn="l"/>
              <a:r>
                <a:rPr lang="da-DK" sz="900" i="1" baseline="0">
                  <a:solidFill>
                    <a:sysClr val="windowText" lastClr="000000"/>
                  </a:solidFill>
                  <a:latin typeface="Verdana" panose="020B0604030504040204" pitchFamily="34" charset="0"/>
                  <a:ea typeface="Verdana" panose="020B0604030504040204" pitchFamily="34" charset="0"/>
                </a:rPr>
                <a:t>Læs om opgørelse i afsnit 1.5 og 2.2 i hjælpematerialet Opgørelse af ulykkesincidens i vandselskaber.</a:t>
              </a:r>
            </a:p>
            <a:p>
              <a:pPr algn="l"/>
              <a:endParaRPr lang="da-DK" sz="900" baseline="0">
                <a:solidFill>
                  <a:srgbClr val="FF0000"/>
                </a:solidFill>
                <a:latin typeface="Verdana" panose="020B0604030504040204" pitchFamily="34" charset="0"/>
                <a:ea typeface="Verdana" panose="020B0604030504040204" pitchFamily="34" charset="0"/>
              </a:endParaRPr>
            </a:p>
            <a:p>
              <a:pPr algn="l"/>
              <a:endParaRPr lang="da-DK" sz="900" baseline="0">
                <a:solidFill>
                  <a:srgbClr val="FF0000"/>
                </a:solidFill>
                <a:latin typeface="Verdana" panose="020B0604030504040204" pitchFamily="34" charset="0"/>
                <a:ea typeface="Verdana" panose="020B0604030504040204" pitchFamily="34" charset="0"/>
              </a:endParaRPr>
            </a:p>
            <a:p>
              <a:pPr algn="l"/>
              <a:endParaRPr lang="da-DK" sz="900" baseline="0">
                <a:solidFill>
                  <a:srgbClr val="FF0000"/>
                </a:solidFill>
                <a:latin typeface="Verdana" panose="020B0604030504040204" pitchFamily="34" charset="0"/>
                <a:ea typeface="Verdana" panose="020B0604030504040204" pitchFamily="34" charset="0"/>
              </a:endParaRPr>
            </a:p>
            <a:p>
              <a:pPr algn="l"/>
              <a:r>
                <a:rPr lang="da-DK" sz="1100" b="1" i="0" u="none" strike="noStrike">
                  <a:solidFill>
                    <a:schemeClr val="dk1"/>
                  </a:solidFill>
                  <a:effectLst/>
                  <a:latin typeface="+mn-lt"/>
                  <a:ea typeface="+mn-ea"/>
                  <a:cs typeface="+mn-cs"/>
                </a:rPr>
                <a:t>Har du spørgsmål til indberetningen?</a:t>
              </a:r>
              <a:r>
                <a:rPr lang="da-DK" sz="900"/>
                <a:t> </a:t>
              </a:r>
              <a:r>
                <a:rPr lang="da-DK" sz="1100" b="0" i="1" u="none" strike="noStrike">
                  <a:solidFill>
                    <a:schemeClr val="dk1"/>
                  </a:solidFill>
                  <a:effectLst/>
                  <a:latin typeface="+mn-lt"/>
                  <a:ea typeface="+mn-ea"/>
                  <a:cs typeface="+mn-cs"/>
                </a:rPr>
                <a:t>Kontakt</a:t>
              </a:r>
              <a:r>
                <a:rPr lang="da-DK" sz="900"/>
                <a:t> </a:t>
              </a:r>
              <a:r>
                <a:rPr lang="da-DK" sz="1100" b="0" i="0" u="none" strike="noStrike">
                  <a:solidFill>
                    <a:schemeClr val="dk1"/>
                  </a:solidFill>
                  <a:effectLst/>
                  <a:latin typeface="+mn-lt"/>
                  <a:ea typeface="+mn-ea"/>
                  <a:cs typeface="+mn-cs"/>
                </a:rPr>
                <a:t>Line Møller Ringgaard,</a:t>
              </a:r>
              <a:r>
                <a:rPr lang="da-DK" sz="900"/>
                <a:t> </a:t>
              </a:r>
              <a:r>
                <a:rPr lang="da-DK" sz="1100" b="0" i="1" u="none" strike="noStrike">
                  <a:solidFill>
                    <a:schemeClr val="dk1"/>
                  </a:solidFill>
                  <a:effectLst/>
                  <a:latin typeface="+mn-lt"/>
                  <a:ea typeface="+mn-ea"/>
                  <a:cs typeface="+mn-cs"/>
                </a:rPr>
                <a:t>Mail: lmr@danva.dk</a:t>
              </a:r>
              <a:r>
                <a:rPr lang="da-DK" sz="900"/>
                <a:t>, </a:t>
              </a:r>
              <a:r>
                <a:rPr lang="da-DK" sz="1100" b="0" i="1" u="none" strike="noStrike">
                  <a:solidFill>
                    <a:schemeClr val="dk1"/>
                  </a:solidFill>
                  <a:effectLst/>
                  <a:latin typeface="+mn-lt"/>
                  <a:ea typeface="+mn-ea"/>
                  <a:cs typeface="+mn-cs"/>
                </a:rPr>
                <a:t>Telefon:</a:t>
              </a:r>
              <a:r>
                <a:rPr lang="da-DK" sz="900"/>
                <a:t> </a:t>
              </a:r>
              <a:r>
                <a:rPr lang="da-DK" sz="1100" b="0" i="0" u="none" strike="noStrike">
                  <a:solidFill>
                    <a:schemeClr val="dk1"/>
                  </a:solidFill>
                  <a:effectLst/>
                  <a:latin typeface="+mn-lt"/>
                  <a:ea typeface="+mn-ea"/>
                  <a:cs typeface="+mn-cs"/>
                </a:rPr>
                <a:t>2148 7645</a:t>
              </a:r>
              <a:endParaRPr lang="da-DK" sz="900" baseline="0">
                <a:solidFill>
                  <a:srgbClr val="FF0000"/>
                </a:solidFill>
                <a:latin typeface="Verdana" panose="020B0604030504040204" pitchFamily="34" charset="0"/>
                <a:ea typeface="Verdana" panose="020B0604030504040204" pitchFamily="34" charset="0"/>
              </a:endParaRPr>
            </a:p>
          </xdr:txBody>
        </xdr:sp>
      </mc:Choice>
      <mc:Fallback xmlns="">
        <xdr:sp macro="" textlink="">
          <xdr:nvSpPr>
            <xdr:cNvPr id="2" name="TextBox 1">
              <a:extLst>
                <a:ext uri="{FF2B5EF4-FFF2-40B4-BE49-F238E27FC236}">
                  <a16:creationId xmlns:a16="http://schemas.microsoft.com/office/drawing/2014/main" id="{956A2579-9F01-C88E-9675-254867F0EBDE}"/>
                </a:ext>
              </a:extLst>
            </xdr:cNvPr>
            <xdr:cNvSpPr txBox="1"/>
          </xdr:nvSpPr>
          <xdr:spPr>
            <a:xfrm>
              <a:off x="547703" y="3851706"/>
              <a:ext cx="11381794" cy="696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da-DK" sz="900" b="1" u="sng">
                  <a:solidFill>
                    <a:sysClr val="windowText" lastClr="000000"/>
                  </a:solidFill>
                  <a:latin typeface="Verdana" panose="020B0604030504040204" pitchFamily="34" charset="0"/>
                  <a:ea typeface="Verdana" panose="020B0604030504040204" pitchFamily="34" charset="0"/>
                </a:rPr>
                <a:t>Antallet</a:t>
              </a:r>
              <a:r>
                <a:rPr lang="da-DK" sz="900" b="1" u="sng" baseline="0">
                  <a:solidFill>
                    <a:sysClr val="windowText" lastClr="000000"/>
                  </a:solidFill>
                  <a:latin typeface="Verdana" panose="020B0604030504040204" pitchFamily="34" charset="0"/>
                  <a:ea typeface="Verdana" panose="020B0604030504040204" pitchFamily="34" charset="0"/>
                </a:rPr>
                <a:t> af ansatte i selsabet indtastes i tabel 1, kolonne C.</a:t>
              </a:r>
              <a:r>
                <a:rPr lang="da-DK" sz="900" b="1" baseline="0">
                  <a:solidFill>
                    <a:sysClr val="windowText" lastClr="000000"/>
                  </a:solidFill>
                  <a:latin typeface="Verdana" panose="020B0604030504040204" pitchFamily="34" charset="0"/>
                  <a:ea typeface="Verdana" panose="020B060403050404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da-DK" sz="900" b="1" baseline="0">
                <a:solidFill>
                  <a:sysClr val="windowText" lastClr="000000"/>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900" b="1" baseline="0">
                  <a:solidFill>
                    <a:sysClr val="windowText" lastClr="000000"/>
                  </a:solidFill>
                  <a:latin typeface="Verdana" panose="020B0604030504040204" pitchFamily="34" charset="0"/>
                  <a:ea typeface="Verdana" panose="020B0604030504040204" pitchFamily="34" charset="0"/>
                </a:rPr>
                <a:t>OBS</a:t>
              </a:r>
              <a:r>
                <a:rPr lang="da-DK" sz="900" b="1" u="none" baseline="0">
                  <a:solidFill>
                    <a:sysClr val="windowText" lastClr="000000"/>
                  </a:solidFill>
                  <a:latin typeface="Verdana" panose="020B0604030504040204" pitchFamily="34" charset="0"/>
                  <a:ea typeface="Verdana" panose="020B0604030504040204" pitchFamily="34" charset="0"/>
                </a:rPr>
                <a:t>! Antal ansatte opgøres som personer</a:t>
              </a:r>
              <a:r>
                <a:rPr lang="da-DK" sz="900" baseline="0">
                  <a:solidFill>
                    <a:sysClr val="windowText" lastClr="000000"/>
                  </a:solidFill>
                  <a:latin typeface="Verdana" panose="020B0604030504040204" pitchFamily="34" charset="0"/>
                  <a:ea typeface="Verdana" panose="020B0604030504040204" pitchFamily="34" charset="0"/>
                </a:rPr>
                <a:t>, og ikke antal fuldtidsbesæftigede. </a:t>
              </a:r>
            </a:p>
            <a:p>
              <a:pPr marL="0" marR="0" lvl="0" indent="0" algn="l" defTabSz="914400" eaLnBrk="1" fontAlgn="auto" latinLnBrk="0" hangingPunct="1">
                <a:lnSpc>
                  <a:spcPct val="100000"/>
                </a:lnSpc>
                <a:spcBef>
                  <a:spcPts val="0"/>
                </a:spcBef>
                <a:spcAft>
                  <a:spcPts val="0"/>
                </a:spcAft>
                <a:buClrTx/>
                <a:buSzTx/>
                <a:buFontTx/>
                <a:buNone/>
                <a:tabLst/>
                <a:defRPr/>
              </a:pPr>
              <a:r>
                <a:rPr lang="da-DK" sz="900" baseline="0">
                  <a:solidFill>
                    <a:sysClr val="windowText" lastClr="000000"/>
                  </a:solidFill>
                  <a:effectLst/>
                  <a:latin typeface="Verdana" panose="020B0604030504040204" pitchFamily="34" charset="0"/>
                  <a:ea typeface="Verdana" panose="020B0604030504040204" pitchFamily="34" charset="0"/>
                  <a:cs typeface="+mn-cs"/>
                </a:rPr>
                <a:t>I tabel 2 fordeles de ansatte i kontor/administration/service </a:t>
              </a:r>
              <a:r>
                <a:rPr lang="da-DK" sz="900" b="0" u="none" baseline="0">
                  <a:solidFill>
                    <a:sysClr val="windowText" lastClr="000000"/>
                  </a:solidFill>
                  <a:effectLst/>
                  <a:latin typeface="Verdana" panose="020B0604030504040204" pitchFamily="34" charset="0"/>
                  <a:ea typeface="Verdana" panose="020B0604030504040204" pitchFamily="34" charset="0"/>
                  <a:cs typeface="+mn-cs"/>
                </a:rPr>
                <a:t>automatisk</a:t>
              </a:r>
              <a:r>
                <a:rPr lang="da-DK" sz="900" baseline="0">
                  <a:solidFill>
                    <a:sysClr val="windowText" lastClr="000000"/>
                  </a:solidFill>
                  <a:effectLst/>
                  <a:latin typeface="Verdana" panose="020B0604030504040204" pitchFamily="34" charset="0"/>
                  <a:ea typeface="Verdana" panose="020B0604030504040204" pitchFamily="34" charset="0"/>
                  <a:cs typeface="+mn-cs"/>
                </a:rPr>
                <a:t> mellem forsyningsarterne efter den relative størrese af de forskellige forsyningsarter. </a:t>
              </a:r>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eaLnBrk="1" fontAlgn="auto" latinLnBrk="0" hangingPunct="1"/>
              <a:r>
                <a:rPr lang="da-DK" sz="900" baseline="0">
                  <a:solidFill>
                    <a:sysClr val="windowText" lastClr="000000"/>
                  </a:solidFill>
                  <a:latin typeface="Verdana" panose="020B0604030504040204" pitchFamily="34" charset="0"/>
                  <a:ea typeface="Verdana" panose="020B0604030504040204" pitchFamily="34" charset="0"/>
                </a:rPr>
                <a:t>Indtast antallet af ansatte i kolonne C. </a:t>
              </a:r>
              <a:r>
                <a:rPr lang="da-DK" sz="900" baseline="0">
                  <a:solidFill>
                    <a:sysClr val="windowText" lastClr="000000"/>
                  </a:solidFill>
                  <a:effectLst/>
                  <a:latin typeface="Verdana" panose="020B0604030504040204" pitchFamily="34" charset="0"/>
                  <a:ea typeface="Verdana" panose="020B0604030504040204" pitchFamily="34" charset="0"/>
                  <a:cs typeface="+mn-cs"/>
                </a:rPr>
                <a:t>Hvis selskabet er en del af en koncern/holding selskab, indtastes også antallet af ansatte i de andre forsyningsarter; Fjernvarme, Affald og Øvrige forsyningsarter. </a:t>
              </a:r>
            </a:p>
            <a:p>
              <a:pPr algn="l" eaLnBrk="1" fontAlgn="auto" latinLnBrk="0" hangingPunct="1"/>
              <a:r>
                <a:rPr lang="da-DK" sz="900" baseline="0">
                  <a:solidFill>
                    <a:sysClr val="windowText" lastClr="000000"/>
                  </a:solidFill>
                  <a:effectLst/>
                  <a:latin typeface="Verdana" panose="020B0604030504040204" pitchFamily="34" charset="0"/>
                  <a:ea typeface="Verdana" panose="020B0604030504040204" pitchFamily="34" charset="0"/>
                  <a:cs typeface="+mn-cs"/>
                </a:rPr>
                <a:t>Hvis en ansat er delvist ansat mellem eksempelvis spildevand og drikkevand, kan den opdes med f.eks. 0,5 ansatte hvert sted. </a:t>
              </a:r>
            </a:p>
            <a:p>
              <a:pPr algn="l" eaLnBrk="1" fontAlgn="auto" latinLnBrk="0" hangingPunct="1"/>
              <a:r>
                <a:rPr lang="da-DK" sz="900" baseline="0">
                  <a:solidFill>
                    <a:sysClr val="windowText" lastClr="000000"/>
                  </a:solidFill>
                  <a:effectLst/>
                  <a:latin typeface="Verdana" panose="020B0604030504040204" pitchFamily="34" charset="0"/>
                  <a:ea typeface="Verdana" panose="020B0604030504040204" pitchFamily="34" charset="0"/>
                  <a:cs typeface="+mn-cs"/>
                </a:rPr>
                <a:t>De ansatte der ikke er tilknyttet en speciel forsyningsart, indtastes under Kontor/administration/service</a:t>
              </a:r>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baseline="0">
                  <a:solidFill>
                    <a:sysClr val="windowText" lastClr="000000"/>
                  </a:solidFill>
                  <a:latin typeface="Verdana" panose="020B0604030504040204" pitchFamily="34" charset="0"/>
                  <a:ea typeface="Verdana" panose="020B0604030504040204" pitchFamily="34" charset="0"/>
                </a:rPr>
                <a:t>I tabel 2 beregnes et korrigeret antal ansatte, hvor ansatte i kontor/administration/service fordeles ud på forsyningsarter. </a:t>
              </a:r>
            </a:p>
            <a:p>
              <a:pPr algn="l"/>
              <a:r>
                <a:rPr lang="da-DK" sz="900" baseline="0">
                  <a:solidFill>
                    <a:sysClr val="windowText" lastClr="000000"/>
                  </a:solidFill>
                  <a:latin typeface="Verdana" panose="020B0604030504040204" pitchFamily="34" charset="0"/>
                  <a:ea typeface="Verdana" panose="020B0604030504040204" pitchFamily="34" charset="0"/>
                </a:rPr>
                <a:t>Fordelingen foregår efter fordelingsnøglen nedenfor for j forsyningsart: </a:t>
              </a:r>
            </a:p>
            <a:p>
              <a:pPr marL="0" marR="0" lvl="0" indent="0" algn="l" defTabSz="914400" eaLnBrk="1" fontAlgn="auto" latinLnBrk="0" hangingPunct="1">
                <a:lnSpc>
                  <a:spcPct val="100000"/>
                </a:lnSpc>
                <a:spcBef>
                  <a:spcPts val="0"/>
                </a:spcBef>
                <a:spcAft>
                  <a:spcPts val="0"/>
                </a:spcAft>
                <a:buClrTx/>
                <a:buSzTx/>
                <a:buFontTx/>
                <a:buNone/>
                <a:tabLst/>
                <a:defRPr/>
              </a:pPr>
              <a:r>
                <a:rPr lang="da-DK" sz="900" b="0" i="0" baseline="0">
                  <a:solidFill>
                    <a:sysClr val="windowText" lastClr="000000"/>
                  </a:solidFill>
                  <a:effectLst/>
                  <a:latin typeface="Cambria Math" panose="02040503050406030204" pitchFamily="18" charset="0"/>
                  <a:ea typeface="+mn-ea"/>
                  <a:cs typeface="+mn-cs"/>
                </a:rPr>
                <a:t>〖𝐴𝑛𝑡𝑎𝑙〗_(𝑗,𝑜𝑚𝑓𝑜𝑟𝑑𝑒𝑙𝑖𝑛𝑔𝑠𝑛ø𝑔𝑙𝑒)=〖𝐴𝑛𝑡𝑎𝑙〗_(𝑗,𝑓𝑜𝑟𝑠𝑦𝑛𝑖𝑛𝑔𝑠𝑎𝑟𝑡)/(∑▒〖𝐴𝑛𝑡𝑎𝑙〗_(𝑗,𝑓𝑜𝑟𝑠𝑦𝑛𝑖𝑛𝑔𝑠𝑎𝑟𝑡) )</a:t>
              </a:r>
              <a:r>
                <a:rPr lang="da-DK" sz="9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da-DK" sz="900" b="0" i="0" baseline="0">
                  <a:solidFill>
                    <a:sysClr val="windowText" lastClr="000000"/>
                  </a:solidFill>
                  <a:effectLst/>
                  <a:latin typeface="Cambria Math" panose="02040503050406030204" pitchFamily="18" charset="0"/>
                  <a:ea typeface="+mn-ea"/>
                  <a:cs typeface="+mn-cs"/>
                </a:rPr>
                <a:t> 〖𝐴𝑛𝑡𝑎𝑙〗_(𝑘𝑜𝑛𝑡𝑜𝑟/𝑎𝑑𝑚𝑖𝑛𝑖𝑠𝑡𝑟𝑎𝑡𝑖𝑜𝑛𝑘𝑜𝑛𝑡𝑜𝑟/𝑠𝑒𝑟𝑐𝑖𝑣𝑒)+〖𝐴𝑛𝑡𝑎𝑙〗_(𝑗,𝑓𝑜𝑟𝑠𝑦𝑛𝑖𝑛𝑔𝑠𝑎𝑟𝑡)/(∑▒〖𝐴𝑛𝑡𝑎𝑙〗_𝑓𝑜𝑟𝑠𝑦𝑛𝑖𝑛𝑔𝑠𝑎𝑟𝑡 )</a:t>
              </a:r>
              <a:endParaRPr lang="da-DK" sz="900">
                <a:solidFill>
                  <a:sysClr val="windowText" lastClr="000000"/>
                </a:solidFill>
                <a:effectLst/>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da-DK" sz="600">
                <a:solidFill>
                  <a:sysClr val="windowText" lastClr="000000"/>
                </a:solidFill>
                <a:effectLst/>
                <a:latin typeface="Verdana" panose="020B0604030504040204" pitchFamily="34" charset="0"/>
                <a:ea typeface="Verdana" panose="020B0604030504040204" pitchFamily="34" charset="0"/>
              </a:endParaRP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baseline="0">
                  <a:solidFill>
                    <a:sysClr val="windowText" lastClr="000000"/>
                  </a:solidFill>
                  <a:latin typeface="Verdana" panose="020B0604030504040204" pitchFamily="34" charset="0"/>
                  <a:ea typeface="Verdana" panose="020B0604030504040204" pitchFamily="34" charset="0"/>
                </a:rPr>
                <a:t>Antallet af ansatte defineres som det antal personer, </a:t>
              </a:r>
              <a:r>
                <a:rPr lang="da-DK" sz="900" u="sng" baseline="0">
                  <a:solidFill>
                    <a:sysClr val="windowText" lastClr="000000"/>
                  </a:solidFill>
                  <a:latin typeface="Verdana" panose="020B0604030504040204" pitchFamily="34" charset="0"/>
                  <a:ea typeface="Verdana" panose="020B0604030504040204" pitchFamily="34" charset="0"/>
                </a:rPr>
                <a:t>der i sidste uge af november havde én eller flere timer i virksomheden</a:t>
              </a:r>
              <a:r>
                <a:rPr lang="da-DK" sz="900" baseline="0">
                  <a:solidFill>
                    <a:sysClr val="windowText" lastClr="000000"/>
                  </a:solidFill>
                  <a:latin typeface="Verdana" panose="020B0604030504040204" pitchFamily="34" charset="0"/>
                  <a:ea typeface="Verdana" panose="020B0604030504040204" pitchFamily="34" charset="0"/>
                </a:rPr>
                <a:t>. Det gælder også personer, der er midlertidig fraværende f.eks. på grund af barsel. Der medregnes ikke studerende, og antallet opgøres som antal og korrigeres ikke for fuldtidsbeskæftigelse. </a:t>
              </a:r>
            </a:p>
            <a:p>
              <a:pPr algn="l"/>
              <a:endParaRPr lang="da-DK" sz="900" baseline="0">
                <a:solidFill>
                  <a:sysClr val="windowText" lastClr="000000"/>
                </a:solidFill>
                <a:latin typeface="Verdana" panose="020B0604030504040204" pitchFamily="34" charset="0"/>
                <a:ea typeface="Verdana" panose="020B0604030504040204" pitchFamily="34" charset="0"/>
              </a:endParaRPr>
            </a:p>
            <a:p>
              <a:pPr algn="l"/>
              <a:r>
                <a:rPr lang="da-DK" sz="900" i="1" baseline="0">
                  <a:solidFill>
                    <a:sysClr val="windowText" lastClr="000000"/>
                  </a:solidFill>
                  <a:latin typeface="Verdana" panose="020B0604030504040204" pitchFamily="34" charset="0"/>
                  <a:ea typeface="Verdana" panose="020B0604030504040204" pitchFamily="34" charset="0"/>
                </a:rPr>
                <a:t>Læs om opgørelse i afsnit 1.4 og 2.1 i hjælpematerialet Opgørelse af ulykkesincidens i vandselskaber</a:t>
              </a:r>
            </a:p>
            <a:p>
              <a:pPr algn="l"/>
              <a:endParaRPr lang="da-DK" sz="900" b="1" baseline="0">
                <a:solidFill>
                  <a:sysClr val="windowText" lastClr="000000"/>
                </a:solidFill>
                <a:latin typeface="Verdana" panose="020B0604030504040204" pitchFamily="34" charset="0"/>
                <a:ea typeface="Verdana" panose="020B0604030504040204" pitchFamily="34" charset="0"/>
              </a:endParaRPr>
            </a:p>
            <a:p>
              <a:pPr algn="l"/>
              <a:endParaRPr lang="da-DK" sz="900" b="1" baseline="0">
                <a:solidFill>
                  <a:sysClr val="windowText" lastClr="000000"/>
                </a:solidFill>
                <a:latin typeface="Verdana" panose="020B0604030504040204" pitchFamily="34" charset="0"/>
                <a:ea typeface="Verdana" panose="020B0604030504040204" pitchFamily="34" charset="0"/>
              </a:endParaRPr>
            </a:p>
            <a:p>
              <a:pPr algn="l"/>
              <a:r>
                <a:rPr lang="da-DK" sz="900" b="1" u="sng" baseline="0">
                  <a:solidFill>
                    <a:sysClr val="windowText" lastClr="000000"/>
                  </a:solidFill>
                  <a:latin typeface="Verdana" panose="020B0604030504040204" pitchFamily="34" charset="0"/>
                  <a:ea typeface="Verdana" panose="020B0604030504040204" pitchFamily="34" charset="0"/>
                </a:rPr>
                <a:t>Antallet af årsværk/fuldtidsækvivalener i selskabet indtastes i tabel 1, kolonne D.</a:t>
              </a:r>
            </a:p>
            <a:p>
              <a:pPr algn="l"/>
              <a:endParaRPr lang="da-DK" sz="900" b="1" u="sng" baseline="0">
                <a:solidFill>
                  <a:sysClr val="windowText" lastClr="000000"/>
                </a:solidFill>
                <a:latin typeface="Verdana" panose="020B0604030504040204" pitchFamily="34" charset="0"/>
                <a:ea typeface="Verdana" panose="020B0604030504040204" pitchFamily="34" charset="0"/>
              </a:endParaRPr>
            </a:p>
            <a:p>
              <a:pPr algn="l"/>
              <a:r>
                <a:rPr lang="da-DK" sz="900" b="0" u="none" baseline="0">
                  <a:solidFill>
                    <a:sysClr val="windowText" lastClr="000000"/>
                  </a:solidFill>
                  <a:latin typeface="Verdana" panose="020B0604030504040204" pitchFamily="34" charset="0"/>
                  <a:ea typeface="Verdana" panose="020B0604030504040204" pitchFamily="34" charset="0"/>
                </a:rPr>
                <a:t>Antal årsværk er baseret på de ansatte som er omfattet af antal ansatte. </a:t>
              </a:r>
            </a:p>
            <a:p>
              <a:pPr algn="l"/>
              <a:r>
                <a:rPr lang="da-DK" sz="900" b="0" u="none" baseline="0">
                  <a:solidFill>
                    <a:sysClr val="windowText" lastClr="000000"/>
                  </a:solidFill>
                  <a:latin typeface="Verdana" panose="020B0604030504040204" pitchFamily="34" charset="0"/>
                  <a:ea typeface="Verdana" panose="020B0604030504040204" pitchFamily="34" charset="0"/>
                </a:rPr>
                <a:t>I tabel 2 fordeles FTE'er i kontor/administration/service automatisk mellem forsyningsarterne efter den relative størrelse af de forskellige forsyningsarter.</a:t>
              </a:r>
            </a:p>
            <a:p>
              <a:pPr algn="l"/>
              <a:endParaRPr lang="da-DK" sz="900" b="0" u="none" baseline="0">
                <a:solidFill>
                  <a:sysClr val="windowText" lastClr="000000"/>
                </a:solidFill>
                <a:latin typeface="Verdana" panose="020B0604030504040204" pitchFamily="34" charset="0"/>
                <a:ea typeface="Verdana" panose="020B0604030504040204" pitchFamily="34" charset="0"/>
              </a:endParaRPr>
            </a:p>
            <a:p>
              <a:pPr algn="l"/>
              <a:r>
                <a:rPr lang="da-DK" sz="900" b="0" u="none" baseline="0">
                  <a:solidFill>
                    <a:sysClr val="windowText" lastClr="000000"/>
                  </a:solidFill>
                  <a:latin typeface="Verdana" panose="020B0604030504040204" pitchFamily="34" charset="0"/>
                  <a:ea typeface="Verdana" panose="020B0604030504040204" pitchFamily="34" charset="0"/>
                </a:rPr>
                <a:t>Indtast antallet af fuldtidækvivalenter. Hvis selskabet er en del af en koncern/holding selskab, indtastes også antallet af arbejdstimer afholdt i de andre forsyningsarter; Fjernvarme, Affald og Øvrige forsyningsarter.</a:t>
              </a:r>
              <a:endParaRPr lang="da-DK" sz="900" b="1" u="none" baseline="0">
                <a:solidFill>
                  <a:sysClr val="windowText" lastClr="000000"/>
                </a:solidFill>
                <a:latin typeface="Verdana" panose="020B0604030504040204" pitchFamily="34" charset="0"/>
                <a:ea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1100" baseline="0">
                  <a:solidFill>
                    <a:schemeClr val="dk1"/>
                  </a:solidFill>
                  <a:effectLst/>
                  <a:latin typeface="+mn-lt"/>
                  <a:ea typeface="+mn-ea"/>
                  <a:cs typeface="+mn-cs"/>
                </a:rPr>
                <a:t>De ansatte der ikke er tilknyttet en speciel forsyningsart, indtastes under Kontor/administration/service</a:t>
              </a:r>
              <a:endParaRPr lang="da-DK" sz="900">
                <a:effectLst/>
              </a:endParaRPr>
            </a:p>
            <a:p>
              <a:pPr algn="l"/>
              <a:endParaRPr lang="da-DK" sz="900" u="sng" baseline="0">
                <a:solidFill>
                  <a:sysClr val="windowText" lastClr="000000"/>
                </a:solidFill>
                <a:latin typeface="Verdana" panose="020B0604030504040204" pitchFamily="34" charset="0"/>
                <a:ea typeface="Verdana" panose="020B0604030504040204" pitchFamily="34" charset="0"/>
              </a:endParaRPr>
            </a:p>
            <a:p>
              <a:pPr algn="l"/>
              <a:r>
                <a:rPr lang="da-DK" sz="900" u="none" baseline="0">
                  <a:solidFill>
                    <a:sysClr val="windowText" lastClr="000000"/>
                  </a:solidFill>
                  <a:latin typeface="Verdana" panose="020B0604030504040204" pitchFamily="34" charset="0"/>
                  <a:ea typeface="Verdana" panose="020B0604030504040204" pitchFamily="34" charset="0"/>
                </a:rPr>
                <a:t>Fuldtidsækvivalenter (FTE) udregnes som</a:t>
              </a:r>
            </a:p>
            <a:p>
              <a:pPr marL="0" marR="0" lvl="0" indent="0" algn="l" defTabSz="914400" eaLnBrk="1" fontAlgn="auto" latinLnBrk="0" hangingPunct="1">
                <a:lnSpc>
                  <a:spcPct val="100000"/>
                </a:lnSpc>
                <a:spcBef>
                  <a:spcPts val="0"/>
                </a:spcBef>
                <a:spcAft>
                  <a:spcPts val="0"/>
                </a:spcAft>
                <a:buClrTx/>
                <a:buSzTx/>
                <a:buFontTx/>
                <a:buNone/>
                <a:tabLst/>
                <a:defRPr/>
              </a:pPr>
              <a:r>
                <a:rPr lang="da-DK" sz="900" i="0">
                  <a:solidFill>
                    <a:schemeClr val="dk1"/>
                  </a:solidFill>
                  <a:effectLst/>
                  <a:latin typeface="Cambria Math" panose="02040503050406030204" pitchFamily="18" charset="0"/>
                  <a:ea typeface="Cambria Math" panose="02040503050406030204" pitchFamily="18" charset="0"/>
                  <a:cs typeface="+mn-cs"/>
                </a:rPr>
                <a:t>𝐹𝑇𝐸_(𝑗, 𝑓𝑜𝑟𝑠𝑦𝑛𝑖𝑛𝑔𝑠𝑎𝑟𝑡)=(𝐴𝑟𝑏𝑒𝑗𝑑𝑠𝑡𝑖𝑚𝑒𝑟_(𝑗,𝑓𝑜𝑟𝑠𝑦𝑛𝑖𝑛𝑔𝑠𝑎𝑟𝑡))/</a:t>
              </a:r>
              <a:r>
                <a:rPr lang="da-DK" sz="900" b="0" i="0">
                  <a:solidFill>
                    <a:schemeClr val="dk1"/>
                  </a:solidFill>
                  <a:effectLst/>
                  <a:latin typeface="Cambria Math" panose="02040503050406030204" pitchFamily="18" charset="0"/>
                  <a:ea typeface="Cambria Math" panose="02040503050406030204" pitchFamily="18" charset="0"/>
                  <a:cs typeface="+mn-cs"/>
                </a:rPr>
                <a:t>𝑅𝑒𝑓𝑒𝑟𝑒𝑛𝑐𝑒</a:t>
              </a:r>
              <a:endParaRPr lang="da-DK" sz="900">
                <a:solidFill>
                  <a:schemeClr val="dk1"/>
                </a:solidFill>
                <a:effectLst/>
                <a:latin typeface="Cambria Math" panose="02040503050406030204" pitchFamily="18" charset="0"/>
                <a:ea typeface="Cambria Math" panose="02040503050406030204" pitchFamily="18"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a-DK" sz="900">
                  <a:solidFill>
                    <a:schemeClr val="dk1"/>
                  </a:solidFill>
                  <a:effectLst/>
                  <a:latin typeface="Verdana" panose="020B0604030504040204" pitchFamily="34" charset="0"/>
                  <a:ea typeface="Verdana" panose="020B0604030504040204" pitchFamily="34" charset="0"/>
                  <a:cs typeface="+mn-cs"/>
                </a:rPr>
                <a:t>hvor</a:t>
              </a:r>
              <a:r>
                <a:rPr lang="da-DK" sz="900" baseline="0">
                  <a:solidFill>
                    <a:schemeClr val="dk1"/>
                  </a:solidFill>
                  <a:effectLst/>
                  <a:latin typeface="Verdana" panose="020B0604030504040204" pitchFamily="34" charset="0"/>
                  <a:ea typeface="Verdana" panose="020B0604030504040204" pitchFamily="34" charset="0"/>
                  <a:cs typeface="+mn-cs"/>
                </a:rPr>
                <a:t> </a:t>
              </a:r>
              <a:r>
                <a:rPr lang="da-DK" sz="900" i="1" baseline="0">
                  <a:solidFill>
                    <a:schemeClr val="dk1"/>
                  </a:solidFill>
                  <a:effectLst/>
                  <a:latin typeface="Verdana" panose="020B0604030504040204" pitchFamily="34" charset="0"/>
                  <a:ea typeface="Verdana" panose="020B0604030504040204" pitchFamily="34" charset="0"/>
                  <a:cs typeface="+mn-cs"/>
                </a:rPr>
                <a:t>Reference</a:t>
              </a:r>
              <a:r>
                <a:rPr lang="da-DK" sz="900" i="0" baseline="0">
                  <a:solidFill>
                    <a:schemeClr val="dk1"/>
                  </a:solidFill>
                  <a:effectLst/>
                  <a:latin typeface="Verdana" panose="020B0604030504040204" pitchFamily="34" charset="0"/>
                  <a:ea typeface="Verdana" panose="020B0604030504040204" pitchFamily="34" charset="0"/>
                  <a:cs typeface="+mn-cs"/>
                </a:rPr>
                <a:t> er defineret som 37 timer på en uge (svarende til et årsværk på 1924 timer).</a:t>
              </a:r>
            </a:p>
            <a:p>
              <a:pPr marL="0" marR="0" lvl="0" indent="0" algn="l" defTabSz="914400" eaLnBrk="1" fontAlgn="auto" latinLnBrk="0" hangingPunct="1">
                <a:lnSpc>
                  <a:spcPct val="100000"/>
                </a:lnSpc>
                <a:spcBef>
                  <a:spcPts val="0"/>
                </a:spcBef>
                <a:spcAft>
                  <a:spcPts val="0"/>
                </a:spcAft>
                <a:buClrTx/>
                <a:buSzTx/>
                <a:buFontTx/>
                <a:buNone/>
                <a:tabLst/>
                <a:defRPr/>
              </a:pPr>
              <a:endParaRPr lang="da-DK" sz="900" i="0" baseline="0">
                <a:solidFill>
                  <a:schemeClr val="dk1"/>
                </a:solidFill>
                <a:effectLst/>
                <a:latin typeface="Verdana" panose="020B0604030504040204" pitchFamily="34" charset="0"/>
                <a:ea typeface="Verdana" panose="020B0604030504040204" pitchFamily="34" charset="0"/>
                <a:cs typeface="+mn-cs"/>
              </a:endParaRPr>
            </a:p>
            <a:p>
              <a:pPr algn="l"/>
              <a:r>
                <a:rPr lang="da-DK" sz="900" baseline="0">
                  <a:solidFill>
                    <a:schemeClr val="dk1"/>
                  </a:solidFill>
                  <a:effectLst/>
                  <a:latin typeface="Verdana" panose="020B0604030504040204" pitchFamily="34" charset="0"/>
                  <a:ea typeface="Verdana" panose="020B0604030504040204" pitchFamily="34" charset="0"/>
                  <a:cs typeface="+mn-cs"/>
                </a:rPr>
                <a:t>I tabel 2 beregnes et korrigeret antal fuldtidsækvivalenter, hvor </a:t>
              </a:r>
              <a:r>
                <a:rPr lang="da-DK" sz="1100" baseline="0">
                  <a:solidFill>
                    <a:schemeClr val="dk1"/>
                  </a:solidFill>
                  <a:effectLst/>
                  <a:latin typeface="+mn-lt"/>
                  <a:ea typeface="+mn-ea"/>
                  <a:cs typeface="+mn-cs"/>
                </a:rPr>
                <a:t>fuldtidsækvivalenter</a:t>
              </a:r>
              <a:r>
                <a:rPr lang="da-DK" sz="900" baseline="0">
                  <a:solidFill>
                    <a:schemeClr val="dk1"/>
                  </a:solidFill>
                  <a:effectLst/>
                  <a:latin typeface="Verdana" panose="020B0604030504040204" pitchFamily="34" charset="0"/>
                  <a:ea typeface="Verdana" panose="020B0604030504040204" pitchFamily="34" charset="0"/>
                  <a:cs typeface="+mn-cs"/>
                </a:rPr>
                <a:t> i kontor/administration/service fordeles ud på forsyningsarter. </a:t>
              </a:r>
              <a:endParaRPr lang="da-DK" sz="900">
                <a:effectLst/>
                <a:latin typeface="Verdana" panose="020B0604030504040204" pitchFamily="34" charset="0"/>
                <a:ea typeface="Verdana" panose="020B0604030504040204" pitchFamily="34" charset="0"/>
              </a:endParaRPr>
            </a:p>
            <a:p>
              <a:pPr algn="l"/>
              <a:r>
                <a:rPr lang="da-DK" sz="900" baseline="0">
                  <a:solidFill>
                    <a:schemeClr val="dk1"/>
                  </a:solidFill>
                  <a:effectLst/>
                  <a:latin typeface="Verdana" panose="020B0604030504040204" pitchFamily="34" charset="0"/>
                  <a:ea typeface="Verdana" panose="020B0604030504040204" pitchFamily="34" charset="0"/>
                  <a:cs typeface="+mn-cs"/>
                </a:rPr>
                <a:t>Fordelingen foregår efter fordelingsnøglen nedenfor for j forsyningsart: </a:t>
              </a:r>
              <a:endParaRPr lang="da-DK" sz="900">
                <a:effectLst/>
                <a:latin typeface="Verdana" panose="020B0604030504040204" pitchFamily="34" charset="0"/>
                <a:ea typeface="Verdana" panose="020B0604030504040204" pitchFamily="34" charset="0"/>
              </a:endParaRPr>
            </a:p>
            <a:p>
              <a:pPr algn="l"/>
              <a:r>
                <a:rPr lang="da-DK" sz="900" b="0" i="0" baseline="0">
                  <a:solidFill>
                    <a:schemeClr val="dk1"/>
                  </a:solidFill>
                  <a:effectLst/>
                  <a:latin typeface="Cambria Math" panose="02040503050406030204" pitchFamily="18" charset="0"/>
                  <a:ea typeface="Cambria Math" panose="02040503050406030204" pitchFamily="18" charset="0"/>
                  <a:cs typeface="+mn-cs"/>
                </a:rPr>
                <a:t>〖𝐹𝑇𝐸〗_(𝑗,𝑜𝑚𝑓𝑜𝑟𝑑𝑒𝑙𝑖𝑛𝑔𝑠𝑛ø𝑔𝑙𝑒)=〖𝐹𝑇𝐸〗_(𝑗,𝑓𝑜𝑟𝑠𝑦𝑛𝑖𝑛𝑔𝑠𝑎𝑟𝑡)/(∑▒〖𝐹𝑇𝐸〗_(𝑗,𝑓𝑜𝑟𝑠𝑦𝑛𝑖𝑛𝑔𝑠𝑎𝑟𝑡) )∙ 〖𝐹𝑇𝐸〗_(𝑘𝑜𝑛𝑡𝑜𝑟/𝑎𝑑𝑚𝑖𝑛𝑖𝑠𝑡𝑟𝑎𝑡𝑖𝑜𝑛𝑘𝑜𝑛𝑡𝑜𝑟/𝑠𝑒𝑟𝑐𝑖𝑣𝑒)+〖𝐹𝑇𝐸〗_(𝑗,𝑓𝑜𝑟𝑠𝑦𝑛𝑖𝑛𝑔𝑠𝑎𝑟𝑡)/(∑▒〖𝐹𝑇𝐸〗_𝑓𝑜𝑟𝑠𝑦𝑛𝑖𝑛𝑔𝑠𝑎𝑟𝑡 )</a:t>
              </a:r>
              <a:endParaRPr lang="da-DK" sz="900">
                <a:solidFill>
                  <a:schemeClr val="dk1"/>
                </a:solidFill>
                <a:effectLst/>
                <a:latin typeface="Cambria Math" panose="02040503050406030204" pitchFamily="18" charset="0"/>
                <a:ea typeface="Cambria Math" panose="02040503050406030204" pitchFamily="18" charset="0"/>
                <a:cs typeface="+mn-cs"/>
              </a:endParaRPr>
            </a:p>
            <a:p>
              <a:pPr algn="l"/>
              <a:endParaRPr lang="da-DK" sz="900" u="none" baseline="0">
                <a:solidFill>
                  <a:sysClr val="windowText" lastClr="000000"/>
                </a:solidFill>
                <a:latin typeface="Verdana" panose="020B0604030504040204" pitchFamily="34" charset="0"/>
                <a:ea typeface="Verdana" panose="020B0604030504040204" pitchFamily="34" charset="0"/>
              </a:endParaRPr>
            </a:p>
            <a:p>
              <a:pPr algn="l"/>
              <a:endParaRPr lang="da-DK" sz="900" u="sng" baseline="0">
                <a:solidFill>
                  <a:sysClr val="windowText" lastClr="000000"/>
                </a:solidFill>
                <a:latin typeface="Verdana" panose="020B0604030504040204" pitchFamily="34" charset="0"/>
                <a:ea typeface="Verdana" panose="020B0604030504040204" pitchFamily="34" charset="0"/>
              </a:endParaRPr>
            </a:p>
            <a:p>
              <a:pPr algn="l"/>
              <a:r>
                <a:rPr lang="da-DK" sz="900" i="1" baseline="0">
                  <a:solidFill>
                    <a:sysClr val="windowText" lastClr="000000"/>
                  </a:solidFill>
                  <a:latin typeface="Verdana" panose="020B0604030504040204" pitchFamily="34" charset="0"/>
                  <a:ea typeface="Verdana" panose="020B0604030504040204" pitchFamily="34" charset="0"/>
                </a:rPr>
                <a:t>Læs om opgørelse i afsnit 1.5 og 2.2 i hjælpematerialet Opgørelse af ulykkesincidens i vandselskaber.</a:t>
              </a:r>
            </a:p>
            <a:p>
              <a:pPr algn="l"/>
              <a:endParaRPr lang="da-DK" sz="900" baseline="0">
                <a:solidFill>
                  <a:srgbClr val="FF0000"/>
                </a:solidFill>
                <a:latin typeface="Verdana" panose="020B0604030504040204" pitchFamily="34" charset="0"/>
                <a:ea typeface="Verdana" panose="020B0604030504040204" pitchFamily="34" charset="0"/>
              </a:endParaRPr>
            </a:p>
            <a:p>
              <a:pPr algn="l"/>
              <a:endParaRPr lang="da-DK" sz="900" baseline="0">
                <a:solidFill>
                  <a:srgbClr val="FF0000"/>
                </a:solidFill>
                <a:latin typeface="Verdana" panose="020B0604030504040204" pitchFamily="34" charset="0"/>
                <a:ea typeface="Verdana" panose="020B0604030504040204" pitchFamily="34" charset="0"/>
              </a:endParaRPr>
            </a:p>
            <a:p>
              <a:pPr algn="l"/>
              <a:endParaRPr lang="da-DK" sz="900" baseline="0">
                <a:solidFill>
                  <a:srgbClr val="FF0000"/>
                </a:solidFill>
                <a:latin typeface="Verdana" panose="020B0604030504040204" pitchFamily="34" charset="0"/>
                <a:ea typeface="Verdana" panose="020B0604030504040204" pitchFamily="34" charset="0"/>
              </a:endParaRPr>
            </a:p>
            <a:p>
              <a:pPr algn="l"/>
              <a:r>
                <a:rPr lang="da-DK" sz="1100" b="1" i="0" u="none" strike="noStrike">
                  <a:solidFill>
                    <a:schemeClr val="dk1"/>
                  </a:solidFill>
                  <a:effectLst/>
                  <a:latin typeface="+mn-lt"/>
                  <a:ea typeface="+mn-ea"/>
                  <a:cs typeface="+mn-cs"/>
                </a:rPr>
                <a:t>Har du spørgsmål til indberetningen?</a:t>
              </a:r>
              <a:r>
                <a:rPr lang="da-DK" sz="900"/>
                <a:t> </a:t>
              </a:r>
              <a:r>
                <a:rPr lang="da-DK" sz="1100" b="0" i="1" u="none" strike="noStrike">
                  <a:solidFill>
                    <a:schemeClr val="dk1"/>
                  </a:solidFill>
                  <a:effectLst/>
                  <a:latin typeface="+mn-lt"/>
                  <a:ea typeface="+mn-ea"/>
                  <a:cs typeface="+mn-cs"/>
                </a:rPr>
                <a:t>Kontakt</a:t>
              </a:r>
              <a:r>
                <a:rPr lang="da-DK" sz="900"/>
                <a:t> </a:t>
              </a:r>
              <a:r>
                <a:rPr lang="da-DK" sz="1100" b="0" i="0" u="none" strike="noStrike">
                  <a:solidFill>
                    <a:schemeClr val="dk1"/>
                  </a:solidFill>
                  <a:effectLst/>
                  <a:latin typeface="+mn-lt"/>
                  <a:ea typeface="+mn-ea"/>
                  <a:cs typeface="+mn-cs"/>
                </a:rPr>
                <a:t>Line Møller Ringgaard,</a:t>
              </a:r>
              <a:r>
                <a:rPr lang="da-DK" sz="900"/>
                <a:t> </a:t>
              </a:r>
              <a:r>
                <a:rPr lang="da-DK" sz="1100" b="0" i="1" u="none" strike="noStrike">
                  <a:solidFill>
                    <a:schemeClr val="dk1"/>
                  </a:solidFill>
                  <a:effectLst/>
                  <a:latin typeface="+mn-lt"/>
                  <a:ea typeface="+mn-ea"/>
                  <a:cs typeface="+mn-cs"/>
                </a:rPr>
                <a:t>Mail: lmr@danva.dk</a:t>
              </a:r>
              <a:r>
                <a:rPr lang="da-DK" sz="900"/>
                <a:t>, </a:t>
              </a:r>
              <a:r>
                <a:rPr lang="da-DK" sz="1100" b="0" i="1" u="none" strike="noStrike">
                  <a:solidFill>
                    <a:schemeClr val="dk1"/>
                  </a:solidFill>
                  <a:effectLst/>
                  <a:latin typeface="+mn-lt"/>
                  <a:ea typeface="+mn-ea"/>
                  <a:cs typeface="+mn-cs"/>
                </a:rPr>
                <a:t>Telefon:</a:t>
              </a:r>
              <a:r>
                <a:rPr lang="da-DK" sz="900"/>
                <a:t> </a:t>
              </a:r>
              <a:r>
                <a:rPr lang="da-DK" sz="1100" b="0" i="0" u="none" strike="noStrike">
                  <a:solidFill>
                    <a:schemeClr val="dk1"/>
                  </a:solidFill>
                  <a:effectLst/>
                  <a:latin typeface="+mn-lt"/>
                  <a:ea typeface="+mn-ea"/>
                  <a:cs typeface="+mn-cs"/>
                </a:rPr>
                <a:t>2148 7645</a:t>
              </a:r>
              <a:endParaRPr lang="da-DK" sz="900" baseline="0">
                <a:solidFill>
                  <a:srgbClr val="FF0000"/>
                </a:solidFill>
                <a:latin typeface="Verdana" panose="020B0604030504040204" pitchFamily="34" charset="0"/>
                <a:ea typeface="Verdana" panose="020B0604030504040204" pitchFamily="34" charset="0"/>
              </a:endParaRPr>
            </a:p>
          </xdr:txBody>
        </xdr:sp>
      </mc:Fallback>
    </mc:AlternateContent>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mr@danva.dk"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59"/>
  <sheetViews>
    <sheetView showGridLines="0" tabSelected="1" zoomScale="102" zoomScaleNormal="102" workbookViewId="0">
      <selection activeCell="D1" sqref="D1"/>
    </sheetView>
  </sheetViews>
  <sheetFormatPr defaultColWidth="8.81640625" defaultRowHeight="13.5" x14ac:dyDescent="0.25"/>
  <cols>
    <col min="1" max="1" width="7.90625" style="112" customWidth="1"/>
    <col min="2" max="2" width="20.08984375" style="110" customWidth="1"/>
    <col min="3" max="3" width="35.453125" style="110" customWidth="1"/>
    <col min="4" max="4" width="10.453125" style="110" bestFit="1" customWidth="1"/>
    <col min="5" max="16384" width="8.81640625" style="110"/>
  </cols>
  <sheetData>
    <row r="1" spans="1:1" ht="17.5" x14ac:dyDescent="0.35">
      <c r="A1" s="109" t="s">
        <v>120</v>
      </c>
    </row>
    <row r="2" spans="1:1" x14ac:dyDescent="0.25">
      <c r="A2" s="111"/>
    </row>
    <row r="3" spans="1:1" x14ac:dyDescent="0.25">
      <c r="A3" s="41"/>
    </row>
    <row r="4" spans="1:1" x14ac:dyDescent="0.25">
      <c r="A4" s="111"/>
    </row>
    <row r="5" spans="1:1" x14ac:dyDescent="0.25">
      <c r="A5" s="111"/>
    </row>
    <row r="7" spans="1:1" x14ac:dyDescent="0.25">
      <c r="A7" s="111"/>
    </row>
    <row r="8" spans="1:1" x14ac:dyDescent="0.25">
      <c r="A8" s="111"/>
    </row>
    <row r="14" spans="1:1" ht="77.400000000000006" customHeight="1" x14ac:dyDescent="0.25"/>
    <row r="15" spans="1:1" ht="23" customHeight="1" x14ac:dyDescent="0.25"/>
    <row r="16" spans="1:1" x14ac:dyDescent="0.25">
      <c r="A16" s="125" t="s">
        <v>121</v>
      </c>
    </row>
    <row r="17" spans="1:12" ht="14" thickBot="1" x14ac:dyDescent="0.3"/>
    <row r="18" spans="1:12" ht="14" thickBot="1" x14ac:dyDescent="0.3">
      <c r="B18" s="127" t="s">
        <v>70</v>
      </c>
      <c r="C18" s="126" t="s">
        <v>39</v>
      </c>
    </row>
    <row r="19" spans="1:12" ht="14" thickBot="1" x14ac:dyDescent="0.3">
      <c r="B19" s="112"/>
    </row>
    <row r="20" spans="1:12" ht="14" thickBot="1" x14ac:dyDescent="0.3">
      <c r="B20" s="117" t="s">
        <v>109</v>
      </c>
      <c r="C20" s="118"/>
    </row>
    <row r="21" spans="1:12" x14ac:dyDescent="0.25">
      <c r="B21" s="119" t="s">
        <v>36</v>
      </c>
      <c r="C21" s="120" t="s">
        <v>39</v>
      </c>
    </row>
    <row r="22" spans="1:12" ht="14" thickBot="1" x14ac:dyDescent="0.3">
      <c r="B22" s="123" t="s">
        <v>37</v>
      </c>
      <c r="C22" s="124" t="s">
        <v>39</v>
      </c>
    </row>
    <row r="23" spans="1:12" ht="14" thickBot="1" x14ac:dyDescent="0.3">
      <c r="B23" s="112"/>
    </row>
    <row r="24" spans="1:12" ht="14" thickBot="1" x14ac:dyDescent="0.3">
      <c r="B24" s="117" t="s">
        <v>102</v>
      </c>
      <c r="C24" s="118"/>
    </row>
    <row r="25" spans="1:12" x14ac:dyDescent="0.25">
      <c r="B25" s="119" t="s">
        <v>36</v>
      </c>
      <c r="C25" s="120" t="s">
        <v>39</v>
      </c>
    </row>
    <row r="26" spans="1:12" x14ac:dyDescent="0.25">
      <c r="B26" s="119" t="s">
        <v>103</v>
      </c>
      <c r="C26" s="122" t="s">
        <v>39</v>
      </c>
    </row>
    <row r="27" spans="1:12" x14ac:dyDescent="0.25">
      <c r="B27" s="121" t="s">
        <v>37</v>
      </c>
      <c r="C27" s="122" t="s">
        <v>39</v>
      </c>
    </row>
    <row r="28" spans="1:12" ht="14" thickBot="1" x14ac:dyDescent="0.3">
      <c r="B28" s="123" t="s">
        <v>38</v>
      </c>
      <c r="C28" s="124" t="s">
        <v>39</v>
      </c>
    </row>
    <row r="29" spans="1:12" x14ac:dyDescent="0.25">
      <c r="B29" s="52"/>
      <c r="C29" s="52"/>
    </row>
    <row r="30" spans="1:12" x14ac:dyDescent="0.25">
      <c r="A30" s="114"/>
      <c r="B30" s="52"/>
      <c r="C30" s="52"/>
      <c r="D30" s="52"/>
      <c r="E30" s="52"/>
      <c r="F30" s="52"/>
      <c r="G30" s="52"/>
      <c r="H30" s="52"/>
      <c r="I30" s="52"/>
      <c r="J30" s="52"/>
      <c r="K30" s="52"/>
      <c r="L30" s="52"/>
    </row>
    <row r="31" spans="1:12" x14ac:dyDescent="0.25">
      <c r="A31" s="114"/>
      <c r="B31" s="52"/>
      <c r="C31" s="52"/>
      <c r="D31" s="52"/>
      <c r="E31" s="52"/>
      <c r="F31" s="52"/>
      <c r="G31" s="52"/>
      <c r="H31" s="52"/>
      <c r="I31" s="52"/>
      <c r="J31" s="52"/>
      <c r="K31" s="52"/>
      <c r="L31" s="52"/>
    </row>
    <row r="32" spans="1:12" ht="14" x14ac:dyDescent="0.3">
      <c r="A32" s="200" t="s">
        <v>122</v>
      </c>
      <c r="B32" s="116"/>
      <c r="C32" s="116"/>
      <c r="D32" s="52"/>
      <c r="E32" s="52"/>
      <c r="F32" s="52"/>
      <c r="G32" s="52"/>
      <c r="H32" s="52"/>
      <c r="I32" s="52"/>
      <c r="J32" s="52"/>
      <c r="K32" s="52"/>
      <c r="L32" s="52"/>
    </row>
    <row r="33" spans="1:12" x14ac:dyDescent="0.25">
      <c r="A33" s="115" t="s">
        <v>62</v>
      </c>
      <c r="B33" s="116"/>
      <c r="C33" s="116"/>
      <c r="D33" s="116"/>
      <c r="E33" s="52"/>
      <c r="F33" s="52"/>
      <c r="G33" s="52"/>
      <c r="H33" s="52"/>
      <c r="I33" s="52"/>
      <c r="J33" s="52"/>
      <c r="K33" s="52"/>
      <c r="L33" s="52"/>
    </row>
    <row r="34" spans="1:12" x14ac:dyDescent="0.25">
      <c r="A34" s="198" t="s">
        <v>137</v>
      </c>
      <c r="B34" s="116"/>
      <c r="C34" s="116"/>
      <c r="D34" s="116"/>
      <c r="E34" s="52"/>
      <c r="F34" s="52"/>
      <c r="G34" s="52"/>
      <c r="H34" s="52"/>
      <c r="I34" s="52"/>
      <c r="J34" s="52"/>
      <c r="K34" s="52"/>
      <c r="L34" s="52"/>
    </row>
    <row r="35" spans="1:12" x14ac:dyDescent="0.25">
      <c r="A35" s="116" t="s">
        <v>104</v>
      </c>
      <c r="B35" s="52"/>
      <c r="C35" s="98"/>
      <c r="D35" s="116"/>
      <c r="E35" s="52"/>
      <c r="F35" s="52"/>
      <c r="G35" s="52"/>
      <c r="H35" s="52"/>
      <c r="I35" s="52"/>
      <c r="J35" s="52"/>
      <c r="K35" s="52"/>
      <c r="L35" s="52"/>
    </row>
    <row r="36" spans="1:12" x14ac:dyDescent="0.25">
      <c r="A36" s="52" t="s">
        <v>135</v>
      </c>
      <c r="B36" s="52"/>
      <c r="C36" s="52"/>
      <c r="D36" s="98"/>
      <c r="E36" s="52"/>
      <c r="F36" s="52"/>
      <c r="G36" s="52"/>
      <c r="H36" s="52"/>
      <c r="I36" s="52"/>
      <c r="J36" s="52"/>
      <c r="K36" s="52"/>
      <c r="L36" s="52"/>
    </row>
    <row r="37" spans="1:12" x14ac:dyDescent="0.25">
      <c r="A37" s="115"/>
      <c r="B37" s="52"/>
      <c r="C37" s="52"/>
      <c r="D37" s="52"/>
      <c r="E37" s="52"/>
      <c r="F37" s="52"/>
      <c r="G37" s="52"/>
      <c r="H37" s="52"/>
      <c r="I37" s="52"/>
      <c r="J37" s="52"/>
      <c r="K37" s="52"/>
      <c r="L37" s="52"/>
    </row>
    <row r="38" spans="1:12" x14ac:dyDescent="0.25">
      <c r="A38" s="115" t="s">
        <v>63</v>
      </c>
      <c r="B38" s="52"/>
      <c r="C38" s="52"/>
      <c r="D38" s="52"/>
      <c r="E38" s="52"/>
      <c r="F38" s="52"/>
      <c r="G38" s="52"/>
      <c r="H38" s="52"/>
      <c r="I38" s="52"/>
      <c r="J38" s="52"/>
      <c r="K38" s="52"/>
      <c r="L38" s="52"/>
    </row>
    <row r="39" spans="1:12" x14ac:dyDescent="0.25">
      <c r="A39" s="199" t="s">
        <v>138</v>
      </c>
      <c r="B39" s="52"/>
      <c r="C39" s="52"/>
      <c r="D39" s="52"/>
      <c r="E39" s="52"/>
      <c r="F39" s="52"/>
      <c r="G39" s="52"/>
      <c r="H39" s="52"/>
      <c r="I39" s="52"/>
      <c r="J39" s="52"/>
      <c r="K39" s="52"/>
      <c r="L39" s="52"/>
    </row>
    <row r="40" spans="1:12" x14ac:dyDescent="0.25">
      <c r="A40" s="116" t="s">
        <v>105</v>
      </c>
      <c r="B40" s="52"/>
      <c r="C40" s="52"/>
      <c r="D40" s="52"/>
      <c r="E40" s="52"/>
      <c r="F40" s="52"/>
      <c r="G40" s="52"/>
      <c r="H40" s="52"/>
      <c r="I40" s="52"/>
      <c r="J40" s="52"/>
      <c r="K40" s="52"/>
      <c r="L40" s="52"/>
    </row>
    <row r="41" spans="1:12" x14ac:dyDescent="0.25">
      <c r="A41" s="116" t="s">
        <v>64</v>
      </c>
      <c r="B41" s="52"/>
      <c r="C41" s="52"/>
      <c r="D41" s="52"/>
      <c r="E41" s="52"/>
      <c r="F41" s="52"/>
      <c r="G41" s="52"/>
      <c r="H41" s="52"/>
      <c r="I41" s="52"/>
      <c r="J41" s="52"/>
      <c r="K41" s="52"/>
      <c r="L41" s="52"/>
    </row>
    <row r="42" spans="1:12" x14ac:dyDescent="0.25">
      <c r="A42" s="52" t="s">
        <v>110</v>
      </c>
      <c r="B42" s="52"/>
      <c r="C42" s="52"/>
      <c r="D42" s="52"/>
      <c r="E42" s="52"/>
      <c r="F42" s="52"/>
      <c r="G42" s="52"/>
      <c r="H42" s="52"/>
      <c r="I42" s="52"/>
      <c r="J42" s="52"/>
      <c r="K42" s="52"/>
      <c r="L42" s="52"/>
    </row>
    <row r="43" spans="1:12" x14ac:dyDescent="0.25">
      <c r="A43" s="116"/>
      <c r="B43" s="52"/>
      <c r="C43" s="52"/>
      <c r="D43" s="52"/>
      <c r="E43" s="52"/>
      <c r="F43" s="52"/>
      <c r="G43" s="52"/>
      <c r="H43" s="52"/>
      <c r="I43" s="52"/>
      <c r="J43" s="52"/>
      <c r="K43" s="52"/>
      <c r="L43" s="52"/>
    </row>
    <row r="44" spans="1:12" x14ac:dyDescent="0.25">
      <c r="A44" s="115" t="s">
        <v>65</v>
      </c>
      <c r="B44" s="52"/>
      <c r="C44" s="52"/>
      <c r="D44" s="52"/>
      <c r="E44" s="52"/>
      <c r="F44" s="52"/>
      <c r="G44" s="52"/>
      <c r="H44" s="52"/>
      <c r="I44" s="52"/>
      <c r="J44" s="52"/>
      <c r="K44" s="52"/>
      <c r="L44" s="52"/>
    </row>
    <row r="45" spans="1:12" x14ac:dyDescent="0.25">
      <c r="A45" s="116" t="s">
        <v>140</v>
      </c>
      <c r="B45" s="52"/>
      <c r="C45" s="52"/>
      <c r="D45" s="52"/>
      <c r="E45" s="52"/>
      <c r="F45" s="52"/>
      <c r="G45" s="52"/>
      <c r="H45" s="52"/>
      <c r="I45" s="52"/>
      <c r="J45" s="52"/>
      <c r="K45" s="52"/>
      <c r="L45" s="52"/>
    </row>
    <row r="46" spans="1:12" x14ac:dyDescent="0.25">
      <c r="A46" s="116" t="s">
        <v>111</v>
      </c>
      <c r="B46" s="52"/>
      <c r="C46" s="52"/>
      <c r="D46" s="52"/>
      <c r="E46" s="52"/>
      <c r="F46" s="52"/>
      <c r="G46" s="52"/>
      <c r="H46" s="52"/>
      <c r="I46" s="52"/>
      <c r="J46" s="52"/>
      <c r="K46" s="52"/>
      <c r="L46" s="52"/>
    </row>
    <row r="47" spans="1:12" x14ac:dyDescent="0.25">
      <c r="E47" s="52"/>
      <c r="F47" s="52"/>
      <c r="G47" s="52"/>
      <c r="H47" s="52"/>
      <c r="I47" s="52"/>
      <c r="J47" s="52"/>
      <c r="K47" s="52"/>
      <c r="L47" s="52"/>
    </row>
    <row r="48" spans="1:12" x14ac:dyDescent="0.25">
      <c r="A48" s="115" t="s">
        <v>40</v>
      </c>
      <c r="B48" s="52"/>
      <c r="C48" s="52"/>
      <c r="D48" s="52"/>
      <c r="E48" s="52"/>
      <c r="F48" s="52"/>
      <c r="G48" s="52"/>
      <c r="H48" s="52"/>
      <c r="I48" s="52"/>
      <c r="J48" s="52"/>
      <c r="K48" s="52"/>
      <c r="L48" s="52"/>
    </row>
    <row r="49" spans="1:12" x14ac:dyDescent="0.25">
      <c r="A49" s="199" t="s">
        <v>139</v>
      </c>
      <c r="B49" s="52"/>
      <c r="C49" s="52"/>
      <c r="D49" s="52"/>
      <c r="E49" s="52"/>
      <c r="F49" s="52"/>
      <c r="G49" s="52"/>
      <c r="H49" s="52"/>
      <c r="I49" s="52"/>
      <c r="J49" s="52"/>
      <c r="K49" s="52"/>
      <c r="L49" s="52"/>
    </row>
    <row r="50" spans="1:12" x14ac:dyDescent="0.25">
      <c r="A50" s="116" t="s">
        <v>123</v>
      </c>
      <c r="B50" s="52"/>
      <c r="C50" s="52"/>
      <c r="D50" s="52"/>
      <c r="E50" s="52"/>
      <c r="F50" s="52"/>
      <c r="G50" s="52"/>
      <c r="H50" s="52"/>
      <c r="I50" s="52"/>
      <c r="J50" s="52"/>
      <c r="K50" s="52"/>
      <c r="L50" s="52"/>
    </row>
    <row r="51" spans="1:12" x14ac:dyDescent="0.25">
      <c r="A51" s="156" t="s">
        <v>124</v>
      </c>
      <c r="B51" s="52"/>
      <c r="C51" s="52"/>
      <c r="D51" s="52"/>
      <c r="E51" s="52"/>
      <c r="F51" s="52"/>
      <c r="G51" s="52"/>
      <c r="H51" s="52"/>
      <c r="I51" s="52"/>
      <c r="J51" s="52"/>
      <c r="K51" s="52"/>
      <c r="L51" s="52"/>
    </row>
    <row r="52" spans="1:12" x14ac:dyDescent="0.25">
      <c r="B52" s="52"/>
      <c r="C52" s="52"/>
      <c r="D52" s="52"/>
      <c r="E52" s="52"/>
      <c r="F52" s="52"/>
      <c r="G52" s="52"/>
      <c r="H52" s="52"/>
      <c r="I52" s="52"/>
      <c r="J52" s="52"/>
      <c r="K52" s="52"/>
      <c r="L52" s="52"/>
    </row>
    <row r="53" spans="1:12" x14ac:dyDescent="0.25">
      <c r="A53" s="125" t="s">
        <v>106</v>
      </c>
      <c r="B53" s="52"/>
      <c r="C53" s="52"/>
      <c r="D53" s="52"/>
      <c r="E53" s="52"/>
      <c r="F53" s="52"/>
      <c r="G53" s="52"/>
      <c r="H53" s="52"/>
      <c r="I53" s="52"/>
      <c r="J53" s="52"/>
      <c r="K53" s="52"/>
      <c r="L53" s="52"/>
    </row>
    <row r="54" spans="1:12" x14ac:dyDescent="0.25">
      <c r="A54" s="115" t="s">
        <v>84</v>
      </c>
      <c r="D54" s="52"/>
      <c r="E54" s="52"/>
      <c r="F54" s="52"/>
      <c r="G54" s="52"/>
      <c r="H54" s="52"/>
      <c r="I54" s="52"/>
      <c r="J54" s="52"/>
      <c r="K54" s="52"/>
      <c r="L54" s="52"/>
    </row>
    <row r="55" spans="1:12" x14ac:dyDescent="0.25">
      <c r="A55" s="113"/>
    </row>
    <row r="56" spans="1:12" ht="14" thickBot="1" x14ac:dyDescent="0.3">
      <c r="A56" s="128" t="s">
        <v>107</v>
      </c>
    </row>
    <row r="57" spans="1:12" x14ac:dyDescent="0.25">
      <c r="A57" s="129" t="s">
        <v>108</v>
      </c>
      <c r="B57" s="130" t="s">
        <v>112</v>
      </c>
    </row>
    <row r="58" spans="1:12" ht="14.5" x14ac:dyDescent="0.35">
      <c r="A58" s="131" t="s">
        <v>37</v>
      </c>
      <c r="B58" s="151" t="s">
        <v>113</v>
      </c>
    </row>
    <row r="59" spans="1:12" ht="14" thickBot="1" x14ac:dyDescent="0.3">
      <c r="A59" s="132" t="s">
        <v>38</v>
      </c>
      <c r="B59" s="133" t="s">
        <v>114</v>
      </c>
    </row>
  </sheetData>
  <sheetProtection algorithmName="SHA-512" hashValue="DG4DKOhyyM1/ETdzcBB9M4wRPgWf5Vz0bDgUC01L7c6zS9ATDCTpO94PKhDG7kQmMwEPxxnAqCtcwIc62fEKPQ==" saltValue="IQiCr9P25BOPOy1bp9AeYg==" spinCount="100000" sheet="1" objects="1" scenarios="1"/>
  <hyperlinks>
    <hyperlink ref="B58" r:id="rId1" xr:uid="{17180ACD-43C5-4BBC-9BEE-F1B20D6F2B6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B5DB-9306-4F87-8A2C-E11E1B535F27}">
  <sheetPr codeName="Sheet2"/>
  <dimension ref="B3:N16"/>
  <sheetViews>
    <sheetView showGridLines="0" zoomScale="90" zoomScaleNormal="90" workbookViewId="0">
      <selection activeCell="B2" sqref="B2"/>
    </sheetView>
  </sheetViews>
  <sheetFormatPr defaultColWidth="9.08984375" defaultRowHeight="11.5" x14ac:dyDescent="0.25"/>
  <cols>
    <col min="1" max="1" width="9.08984375" style="52"/>
    <col min="2" max="2" width="39.453125" style="52" customWidth="1"/>
    <col min="3" max="3" width="17.08984375" style="52" bestFit="1" customWidth="1"/>
    <col min="4" max="4" width="16.453125" style="52" customWidth="1"/>
    <col min="5" max="5" width="21" style="52" bestFit="1" customWidth="1"/>
    <col min="6" max="6" width="18.453125" style="52" customWidth="1"/>
    <col min="7" max="7" width="17.54296875" style="52" customWidth="1"/>
    <col min="8" max="8" width="51.54296875" style="52" customWidth="1"/>
    <col min="9" max="9" width="15.81640625" style="52" customWidth="1"/>
    <col min="10" max="10" width="16.453125" style="52" customWidth="1"/>
    <col min="11" max="16384" width="9.08984375" style="52"/>
  </cols>
  <sheetData>
    <row r="3" spans="2:14" ht="35" thickBot="1" x14ac:dyDescent="0.3">
      <c r="B3" s="84" t="s">
        <v>77</v>
      </c>
      <c r="C3" s="202" t="s">
        <v>45</v>
      </c>
      <c r="D3" s="202"/>
      <c r="E3" s="83"/>
      <c r="H3" s="53" t="s">
        <v>87</v>
      </c>
      <c r="I3" s="201" t="s">
        <v>44</v>
      </c>
      <c r="J3" s="201"/>
    </row>
    <row r="4" spans="2:14" ht="26.15" customHeight="1" thickBot="1" x14ac:dyDescent="0.3">
      <c r="B4" s="74" t="s">
        <v>43</v>
      </c>
      <c r="C4" s="75" t="s">
        <v>95</v>
      </c>
      <c r="D4" s="100" t="s">
        <v>93</v>
      </c>
      <c r="H4" s="74" t="s">
        <v>43</v>
      </c>
      <c r="I4" s="75" t="s">
        <v>96</v>
      </c>
      <c r="J4" s="100" t="s">
        <v>93</v>
      </c>
    </row>
    <row r="5" spans="2:14" ht="15" customHeight="1" x14ac:dyDescent="0.25">
      <c r="B5" s="56" t="s">
        <v>35</v>
      </c>
      <c r="C5" s="57"/>
      <c r="D5" s="101"/>
      <c r="H5" s="54" t="s">
        <v>35</v>
      </c>
      <c r="I5" s="76">
        <f>IF(SUM(I6:I10)=0,C5,SUM(I6:I10))</f>
        <v>0</v>
      </c>
      <c r="J5" s="77">
        <f>IF(SUM(J6:J10)=0,D5,SUM(J6:J10))</f>
        <v>0</v>
      </c>
    </row>
    <row r="6" spans="2:14" ht="15" customHeight="1" x14ac:dyDescent="0.25">
      <c r="B6" s="67" t="s">
        <v>19</v>
      </c>
      <c r="C6" s="59"/>
      <c r="D6" s="102"/>
      <c r="E6" s="99" t="str">
        <f>IF(AND($C6=0,COUNTIF('Indberetning af ulykker'!$C$3:$C$56,'Antal ansatte'!$B6)&gt;0),"OBS! Kontroler venligst indberetningen","")</f>
        <v/>
      </c>
      <c r="F6" s="99"/>
      <c r="H6" s="71" t="s">
        <v>19</v>
      </c>
      <c r="I6" s="78">
        <f>IFERROR('Antal ansatte'!$C6+'Antal ansatte'!$C6/SUM($C$6:$C$10)*$C$11,0)</f>
        <v>0</v>
      </c>
      <c r="J6" s="79">
        <f>IFERROR('Antal ansatte'!$D6+'Antal ansatte'!$D6/SUM($D$6:$D$10)*$D$11,0)</f>
        <v>0</v>
      </c>
    </row>
    <row r="7" spans="2:14" ht="15" customHeight="1" x14ac:dyDescent="0.25">
      <c r="B7" s="68" t="s">
        <v>20</v>
      </c>
      <c r="C7" s="59"/>
      <c r="D7" s="102"/>
      <c r="E7" s="99" t="str">
        <f>IF(AND($C7=0,COUNTIF('Indberetning af ulykker'!$C$3:$C$56,'Antal ansatte'!$B7)&gt;0),"OBS! Kontroler venligst indberetningen","")</f>
        <v/>
      </c>
      <c r="H7" s="72" t="s">
        <v>20</v>
      </c>
      <c r="I7" s="78">
        <f>IFERROR('Antal ansatte'!$C7+'Antal ansatte'!$C7/SUM($C$6:$C$10)*$C$11,0)</f>
        <v>0</v>
      </c>
      <c r="J7" s="79">
        <f>IFERROR('Antal ansatte'!$D7+'Antal ansatte'!$D7/SUM($D$6:$D$10)*$D$11,0)</f>
        <v>0</v>
      </c>
    </row>
    <row r="8" spans="2:14" ht="15" customHeight="1" x14ac:dyDescent="0.25">
      <c r="B8" s="67" t="s">
        <v>33</v>
      </c>
      <c r="C8" s="59"/>
      <c r="D8" s="102"/>
      <c r="E8" s="99" t="str">
        <f>IF(AND($C8=0,COUNTIF('Indberetning af ulykker'!$C$3:$C$56,'Antal ansatte'!$B8)&gt;0),"OBS! Kontroler venligst indberetningen","")</f>
        <v/>
      </c>
      <c r="H8" s="71" t="s">
        <v>33</v>
      </c>
      <c r="I8" s="78">
        <f>IFERROR('Antal ansatte'!$C8+'Antal ansatte'!$C8/SUM($C$6:$C$10)*$C$11,0)</f>
        <v>0</v>
      </c>
      <c r="J8" s="79">
        <f>IFERROR('Antal ansatte'!$D8+'Antal ansatte'!$D8/SUM($D$6:$D$10)*$D$11,0)</f>
        <v>0</v>
      </c>
    </row>
    <row r="9" spans="2:14" ht="15" customHeight="1" x14ac:dyDescent="0.25">
      <c r="B9" s="67" t="s">
        <v>115</v>
      </c>
      <c r="C9" s="59"/>
      <c r="D9" s="102"/>
      <c r="E9" s="99" t="str">
        <f>IF(AND($C9=0,COUNTIF('Indberetning af ulykker'!$C$3:$C$56,'Antal ansatte'!$B9)&gt;0),"OBS! Kontroler venligst indberetningen","")</f>
        <v/>
      </c>
      <c r="H9" s="71" t="s">
        <v>115</v>
      </c>
      <c r="I9" s="78">
        <f>IFERROR('Antal ansatte'!$C9+'Antal ansatte'!$C9/SUM($C$6:$C$10)*$C$11,0)</f>
        <v>0</v>
      </c>
      <c r="J9" s="79">
        <f>IFERROR('Antal ansatte'!$D9+'Antal ansatte'!$D9/SUM($D$6:$D$10)*$D$11,0)</f>
        <v>0</v>
      </c>
    </row>
    <row r="10" spans="2:14" ht="15" customHeight="1" thickBot="1" x14ac:dyDescent="0.3">
      <c r="B10" s="67" t="s">
        <v>42</v>
      </c>
      <c r="C10" s="59"/>
      <c r="D10" s="102"/>
      <c r="E10" s="99" t="str">
        <f>IF(AND($C10=0,COUNTIF('Indberetning af ulykker'!$C$3:$C$56,'Antal ansatte'!$B10)&gt;0),"OBS! Kontroler venligst indberetningen","")</f>
        <v/>
      </c>
      <c r="H10" s="73" t="s">
        <v>42</v>
      </c>
      <c r="I10" s="80">
        <f>IFERROR('Antal ansatte'!$C10+'Antal ansatte'!$C10/SUM($C$6:$C$10)*$C$11,0)</f>
        <v>0</v>
      </c>
      <c r="J10" s="81">
        <f>IFERROR('Antal ansatte'!$D10+'Antal ansatte'!$D10/SUM($D$6:$D$10)*$D$11,0)</f>
        <v>0</v>
      </c>
    </row>
    <row r="11" spans="2:14" ht="15" customHeight="1" thickBot="1" x14ac:dyDescent="0.3">
      <c r="B11" s="69" t="s">
        <v>41</v>
      </c>
      <c r="C11" s="62"/>
      <c r="D11" s="103"/>
      <c r="E11" s="99" t="str">
        <f>IF(AND($C11=0,COUNTIF('Indberetning af ulykker'!$C$3:$C$56,'Antal ansatte'!$B11)&gt;0),"OBS! Kontroler venligst indberetningen","")</f>
        <v/>
      </c>
      <c r="H11" s="70" t="s">
        <v>86</v>
      </c>
    </row>
    <row r="12" spans="2:14" ht="35.15" customHeight="1" x14ac:dyDescent="0.25">
      <c r="B12" s="104" t="s">
        <v>94</v>
      </c>
      <c r="C12" s="203" t="str">
        <f>IF(OR(SUM(C6:C11)&lt;&gt;C5,SUM(D6:D11)&lt;&gt;D5),"OBS! Antal " &amp;
IF(SUM(C6:C11)&lt;&gt;C5, "ansatte","") &amp; IF(AND(SUM(C6:C11)&lt;&gt;C5,SUM(D6:D11)&lt;&gt;D5)," og ","") &amp; IF(SUM(D6:D11)&lt;&gt;D5, "arbejdstimer","") &amp; " inddelt på områder summerer ikke til det totale","")</f>
        <v/>
      </c>
      <c r="D12" s="203"/>
      <c r="E12" s="204" t="str">
        <f>IF(COUNTBLANK($E$6:$E$11)&lt;6,"OBS! Der er indtastet ulykker for en eller flere forsyningsarter, hvor der ikke er ansatte i","")</f>
        <v/>
      </c>
      <c r="F12" s="204"/>
      <c r="G12" s="105"/>
      <c r="H12" s="82" t="s">
        <v>67</v>
      </c>
    </row>
    <row r="13" spans="2:14" ht="12" thickBot="1" x14ac:dyDescent="0.3">
      <c r="B13" s="65" t="s">
        <v>136</v>
      </c>
    </row>
    <row r="14" spans="2:14" ht="23.5" thickBot="1" x14ac:dyDescent="0.3">
      <c r="B14" s="66" t="s">
        <v>134</v>
      </c>
      <c r="C14" s="64"/>
      <c r="N14" s="63" t="s">
        <v>80</v>
      </c>
    </row>
    <row r="15" spans="2:14" x14ac:dyDescent="0.25">
      <c r="N15" s="63" t="s">
        <v>81</v>
      </c>
    </row>
    <row r="16" spans="2:14" x14ac:dyDescent="0.25">
      <c r="B16" s="52" t="s">
        <v>119</v>
      </c>
      <c r="C16" s="155">
        <v>2025</v>
      </c>
    </row>
  </sheetData>
  <sheetProtection algorithmName="SHA-512" hashValue="89cb1PM4lo2xYvc2ZkH//5AbGP5CmCsOzWvR2BWwSrvfeBWQ2gYK2RwzjZ7fc65zazz/fOQW0Vq1qepe1JN9Mg==" saltValue="TWx8EjG0t2Cmk+49kO/shw==" spinCount="100000" sheet="1" objects="1" scenarios="1"/>
  <mergeCells count="4">
    <mergeCell ref="I3:J3"/>
    <mergeCell ref="C3:D3"/>
    <mergeCell ref="C12:D12"/>
    <mergeCell ref="E12:F12"/>
  </mergeCells>
  <dataValidations count="1">
    <dataValidation type="list" allowBlank="1" showInputMessage="1" showErrorMessage="1" sqref="C14" xr:uid="{AEC964C4-8FD8-4EDA-A77F-5B4F1BFB42E9}">
      <formula1>$N$14:$N$15</formula1>
    </dataValidation>
  </dataValidations>
  <pageMargins left="0.7" right="0.7" top="0.75" bottom="0.75"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136"/>
  <sheetViews>
    <sheetView zoomScaleNormal="100" workbookViewId="0">
      <selection activeCell="B10" sqref="B10"/>
    </sheetView>
  </sheetViews>
  <sheetFormatPr defaultRowHeight="14.5" x14ac:dyDescent="0.35"/>
  <cols>
    <col min="1" max="1" width="35.90625" customWidth="1"/>
    <col min="2" max="2" width="66.08984375" customWidth="1"/>
    <col min="3" max="3" width="26.453125" bestFit="1" customWidth="1"/>
    <col min="4" max="5" width="17.08984375" bestFit="1" customWidth="1"/>
    <col min="6" max="6" width="13.54296875" customWidth="1"/>
    <col min="7" max="7" width="13.54296875" bestFit="1" customWidth="1"/>
    <col min="8" max="8" width="7.54296875" customWidth="1"/>
    <col min="9" max="9" width="17.1796875" customWidth="1"/>
    <col min="10" max="10" width="13.54296875" bestFit="1" customWidth="1"/>
    <col min="11" max="11" width="21.453125" bestFit="1" customWidth="1"/>
    <col min="12" max="12" width="24.453125" bestFit="1" customWidth="1"/>
    <col min="13" max="13" width="13.54296875" bestFit="1" customWidth="1"/>
    <col min="14" max="14" width="30.08984375" bestFit="1" customWidth="1"/>
    <col min="15" max="15" width="13.54296875" bestFit="1" customWidth="1"/>
    <col min="16" max="16" width="16.90625" bestFit="1" customWidth="1"/>
    <col min="17" max="17" width="18.90625" bestFit="1" customWidth="1"/>
    <col min="18" max="18" width="17.453125" bestFit="1" customWidth="1"/>
  </cols>
  <sheetData>
    <row r="1" spans="1:18" s="44" customFormat="1" ht="20.149999999999999" customHeight="1" x14ac:dyDescent="0.35">
      <c r="A1" s="47" t="s">
        <v>79</v>
      </c>
      <c r="B1" s="47" t="s">
        <v>125</v>
      </c>
      <c r="C1" s="47" t="s">
        <v>78</v>
      </c>
      <c r="D1" s="47" t="s">
        <v>78</v>
      </c>
      <c r="E1" s="47" t="s">
        <v>125</v>
      </c>
      <c r="F1" s="205" t="s">
        <v>116</v>
      </c>
      <c r="G1" s="205"/>
      <c r="H1" s="205"/>
      <c r="I1" s="205"/>
      <c r="J1" s="205"/>
      <c r="K1" s="205"/>
      <c r="L1" s="205"/>
      <c r="M1" s="205"/>
      <c r="N1" s="205"/>
      <c r="O1" s="205"/>
      <c r="P1" s="205"/>
      <c r="Q1" s="205"/>
      <c r="R1" s="205"/>
    </row>
    <row r="2" spans="1:18" s="43" customFormat="1" ht="28.25" customHeight="1" x14ac:dyDescent="0.35">
      <c r="A2" s="46" t="s">
        <v>70</v>
      </c>
      <c r="B2" s="51" t="s">
        <v>141</v>
      </c>
      <c r="C2" s="50" t="s">
        <v>47</v>
      </c>
      <c r="D2" s="48" t="s">
        <v>76</v>
      </c>
      <c r="E2" s="46" t="s">
        <v>46</v>
      </c>
      <c r="F2" s="49" t="s">
        <v>48</v>
      </c>
      <c r="G2" s="45" t="s">
        <v>49</v>
      </c>
      <c r="H2" s="45" t="s">
        <v>50</v>
      </c>
      <c r="I2" s="45" t="s">
        <v>51</v>
      </c>
      <c r="J2" s="45" t="s">
        <v>52</v>
      </c>
      <c r="K2" s="45" t="s">
        <v>53</v>
      </c>
      <c r="L2" s="45" t="s">
        <v>54</v>
      </c>
      <c r="M2" s="45" t="s">
        <v>55</v>
      </c>
      <c r="N2" s="45" t="s">
        <v>56</v>
      </c>
      <c r="O2" s="45" t="s">
        <v>57</v>
      </c>
      <c r="P2" s="45" t="s">
        <v>58</v>
      </c>
      <c r="Q2" s="45" t="s">
        <v>59</v>
      </c>
      <c r="R2" s="45" t="s">
        <v>75</v>
      </c>
    </row>
    <row r="3" spans="1:18" x14ac:dyDescent="0.35">
      <c r="A3" t="str">
        <f>IF(F3&lt;&gt;"",IF('Introduktion og kontakt'!$C$18&lt;&gt;"Indtast her",'Introduktion og kontakt'!$C$18,""),"")</f>
        <v/>
      </c>
      <c r="B3" s="42"/>
      <c r="C3" s="42"/>
      <c r="D3" s="42"/>
      <c r="E3" s="42"/>
      <c r="F3" s="42"/>
      <c r="G3" s="42"/>
      <c r="H3" s="42"/>
      <c r="I3" s="42"/>
      <c r="J3" s="42"/>
      <c r="K3" s="42"/>
      <c r="L3" s="42"/>
      <c r="M3" s="42"/>
      <c r="N3" s="42"/>
      <c r="O3" s="42"/>
      <c r="P3" s="42"/>
      <c r="Q3" s="42"/>
      <c r="R3" s="42"/>
    </row>
    <row r="4" spans="1:18" x14ac:dyDescent="0.35">
      <c r="A4" t="str">
        <f>IF(F4&lt;&gt;"",IF('Introduktion og kontakt'!$C$18&lt;&gt;"Indtast her",'Introduktion og kontakt'!$C$18,""),"")</f>
        <v/>
      </c>
      <c r="B4" s="42"/>
      <c r="C4" s="42"/>
      <c r="D4" s="42"/>
      <c r="E4" s="42"/>
      <c r="F4" s="42"/>
      <c r="G4" s="42"/>
      <c r="H4" s="42"/>
      <c r="I4" s="42"/>
      <c r="J4" s="42"/>
      <c r="K4" s="42"/>
      <c r="L4" s="42"/>
      <c r="M4" s="42"/>
      <c r="N4" s="42"/>
      <c r="O4" s="42"/>
      <c r="P4" s="42"/>
      <c r="Q4" s="42"/>
      <c r="R4" s="42"/>
    </row>
    <row r="5" spans="1:18" x14ac:dyDescent="0.35">
      <c r="A5" t="str">
        <f>IF(F5&lt;&gt;"",IF('Introduktion og kontakt'!$C$18&lt;&gt;"Indtast her",'Introduktion og kontakt'!$C$18,""),"")</f>
        <v/>
      </c>
      <c r="B5" s="42"/>
      <c r="C5" s="42"/>
      <c r="D5" s="42"/>
      <c r="E5" s="42"/>
      <c r="F5" s="42"/>
      <c r="G5" s="42"/>
      <c r="H5" s="42"/>
      <c r="I5" s="42"/>
      <c r="J5" s="42"/>
      <c r="K5" s="42"/>
      <c r="L5" s="42"/>
      <c r="M5" s="42"/>
      <c r="N5" s="42"/>
      <c r="O5" s="42"/>
      <c r="P5" s="42"/>
      <c r="Q5" s="42"/>
      <c r="R5" s="42"/>
    </row>
    <row r="6" spans="1:18" x14ac:dyDescent="0.35">
      <c r="A6" t="str">
        <f>IF(F6&lt;&gt;"",IF('Introduktion og kontakt'!$C$18&lt;&gt;"Indtast her",'Introduktion og kontakt'!$C$18,""),"")</f>
        <v/>
      </c>
      <c r="B6" s="42"/>
      <c r="C6" s="42"/>
      <c r="D6" s="42"/>
      <c r="E6" s="42"/>
      <c r="F6" s="42"/>
      <c r="G6" s="42"/>
      <c r="H6" s="42"/>
      <c r="I6" s="42"/>
      <c r="J6" s="42"/>
      <c r="K6" s="42"/>
      <c r="L6" s="42"/>
      <c r="M6" s="42"/>
      <c r="N6" s="42"/>
      <c r="O6" s="42"/>
      <c r="P6" s="42"/>
      <c r="Q6" s="42"/>
      <c r="R6" s="42"/>
    </row>
    <row r="7" spans="1:18" x14ac:dyDescent="0.35">
      <c r="A7" t="str">
        <f>IF(F7&lt;&gt;"",IF('Introduktion og kontakt'!$C$18&lt;&gt;"Indtast her",'Introduktion og kontakt'!$C$18,""),"")</f>
        <v/>
      </c>
      <c r="B7" s="42"/>
      <c r="C7" s="42"/>
      <c r="D7" s="42"/>
      <c r="E7" s="42"/>
      <c r="F7" s="42"/>
      <c r="G7" s="42"/>
      <c r="H7" s="42"/>
      <c r="I7" s="42"/>
      <c r="J7" s="42"/>
      <c r="K7" s="42"/>
      <c r="L7" s="42"/>
      <c r="M7" s="42"/>
      <c r="N7" s="42"/>
      <c r="O7" s="42"/>
      <c r="P7" s="42"/>
      <c r="Q7" s="42"/>
      <c r="R7" s="42"/>
    </row>
    <row r="8" spans="1:18" x14ac:dyDescent="0.35">
      <c r="A8" t="str">
        <f>IF(F8&lt;&gt;"",IF('Introduktion og kontakt'!$C$18&lt;&gt;"Indtast her",'Introduktion og kontakt'!$C$18,""),"")</f>
        <v/>
      </c>
      <c r="B8" s="42"/>
      <c r="C8" s="42"/>
      <c r="D8" s="42"/>
      <c r="E8" s="42"/>
      <c r="F8" s="42"/>
      <c r="G8" s="42"/>
      <c r="H8" s="42"/>
      <c r="I8" s="42"/>
      <c r="J8" s="42"/>
      <c r="K8" s="42"/>
      <c r="L8" s="42"/>
      <c r="M8" s="42"/>
      <c r="N8" s="42"/>
      <c r="O8" s="42"/>
      <c r="P8" s="42"/>
      <c r="Q8" s="42"/>
      <c r="R8" s="42"/>
    </row>
    <row r="9" spans="1:18" x14ac:dyDescent="0.35">
      <c r="A9" t="str">
        <f>IF(F9&lt;&gt;"",IF('Introduktion og kontakt'!$C$18&lt;&gt;"Indtast her",'Introduktion og kontakt'!$C$18,""),"")</f>
        <v/>
      </c>
      <c r="B9" s="42"/>
      <c r="C9" s="42"/>
      <c r="D9" s="42"/>
      <c r="E9" s="42"/>
      <c r="F9" s="42"/>
      <c r="G9" s="42"/>
      <c r="H9" s="42"/>
      <c r="I9" s="42"/>
      <c r="J9" s="42"/>
      <c r="K9" s="42"/>
      <c r="L9" s="42"/>
      <c r="M9" s="42"/>
      <c r="N9" s="42"/>
      <c r="O9" s="42"/>
      <c r="P9" s="42"/>
      <c r="Q9" s="42"/>
      <c r="R9" s="42"/>
    </row>
    <row r="10" spans="1:18" x14ac:dyDescent="0.35">
      <c r="A10" t="str">
        <f>IF(F10&lt;&gt;"",IF('Introduktion og kontakt'!$C$18&lt;&gt;"Indtast her",'Introduktion og kontakt'!$C$18,""),"")</f>
        <v/>
      </c>
      <c r="B10" s="42"/>
      <c r="C10" s="42"/>
      <c r="D10" s="42"/>
      <c r="E10" s="42"/>
      <c r="F10" s="42"/>
      <c r="G10" s="42"/>
      <c r="H10" s="42"/>
      <c r="I10" s="42"/>
      <c r="J10" s="42"/>
      <c r="K10" s="42"/>
      <c r="L10" s="42"/>
      <c r="M10" s="42"/>
      <c r="N10" s="42"/>
      <c r="O10" s="42"/>
      <c r="P10" s="42"/>
      <c r="Q10" s="42"/>
      <c r="R10" s="42"/>
    </row>
    <row r="11" spans="1:18" x14ac:dyDescent="0.35">
      <c r="A11" t="str">
        <f>IF(F11&lt;&gt;"",IF('Introduktion og kontakt'!$C$18&lt;&gt;"Indtast her",'Introduktion og kontakt'!$C$18,""),"")</f>
        <v/>
      </c>
      <c r="B11" s="42"/>
      <c r="C11" s="42"/>
      <c r="D11" s="42"/>
      <c r="E11" s="42"/>
      <c r="F11" s="42"/>
      <c r="G11" s="42"/>
      <c r="H11" s="42"/>
      <c r="I11" s="42"/>
      <c r="J11" s="42"/>
      <c r="K11" s="42"/>
      <c r="L11" s="42"/>
      <c r="M11" s="42"/>
      <c r="N11" s="42"/>
      <c r="O11" s="42"/>
      <c r="P11" s="42"/>
      <c r="Q11" s="42"/>
      <c r="R11" s="42"/>
    </row>
    <row r="12" spans="1:18" x14ac:dyDescent="0.35">
      <c r="A12" t="str">
        <f>IF(F12&lt;&gt;"",IF('Introduktion og kontakt'!$C$18&lt;&gt;"Indtast her",'Introduktion og kontakt'!$C$18,""),"")</f>
        <v/>
      </c>
      <c r="B12" s="42"/>
      <c r="C12" s="42"/>
      <c r="D12" s="42"/>
      <c r="E12" s="42"/>
      <c r="F12" s="42"/>
      <c r="G12" s="42"/>
      <c r="H12" s="42"/>
      <c r="I12" s="42"/>
      <c r="J12" s="42"/>
      <c r="K12" s="42"/>
      <c r="L12" s="42"/>
      <c r="M12" s="42"/>
      <c r="N12" s="42"/>
      <c r="O12" s="42"/>
      <c r="P12" s="42"/>
      <c r="Q12" s="42"/>
      <c r="R12" s="42"/>
    </row>
    <row r="13" spans="1:18" x14ac:dyDescent="0.35">
      <c r="A13" t="str">
        <f>IF(F13&lt;&gt;"",IF('Introduktion og kontakt'!$C$18&lt;&gt;"Indtast her",'Introduktion og kontakt'!$C$18,""),"")</f>
        <v/>
      </c>
      <c r="B13" s="42"/>
      <c r="C13" s="42"/>
      <c r="D13" s="42"/>
      <c r="E13" s="42"/>
      <c r="F13" s="42"/>
      <c r="G13" s="42"/>
      <c r="H13" s="42"/>
      <c r="I13" s="42"/>
      <c r="J13" s="42"/>
      <c r="K13" s="42"/>
      <c r="L13" s="42"/>
      <c r="M13" s="42"/>
      <c r="N13" s="42"/>
      <c r="O13" s="42"/>
      <c r="P13" s="42"/>
      <c r="Q13" s="42"/>
      <c r="R13" s="42"/>
    </row>
    <row r="14" spans="1:18" x14ac:dyDescent="0.35">
      <c r="A14" t="str">
        <f>IF(F14&lt;&gt;"",IF('Introduktion og kontakt'!$C$18&lt;&gt;"Indtast her",'Introduktion og kontakt'!$C$18,""),"")</f>
        <v/>
      </c>
      <c r="B14" s="42"/>
      <c r="C14" s="42"/>
      <c r="D14" s="42"/>
      <c r="E14" s="42"/>
      <c r="F14" s="42"/>
      <c r="G14" s="42"/>
      <c r="H14" s="42"/>
      <c r="I14" s="42"/>
      <c r="J14" s="42"/>
      <c r="K14" s="42"/>
      <c r="L14" s="42"/>
      <c r="M14" s="42"/>
      <c r="N14" s="42"/>
      <c r="O14" s="42"/>
      <c r="P14" s="42"/>
      <c r="Q14" s="42"/>
      <c r="R14" s="42"/>
    </row>
    <row r="15" spans="1:18" x14ac:dyDescent="0.35">
      <c r="A15" t="str">
        <f>IF(F15&lt;&gt;"",IF('Introduktion og kontakt'!$C$18&lt;&gt;"Indtast her",'Introduktion og kontakt'!$C$18,""),"")</f>
        <v/>
      </c>
      <c r="B15" s="42"/>
      <c r="C15" s="42"/>
      <c r="D15" s="42"/>
      <c r="E15" s="42"/>
      <c r="F15" s="42"/>
      <c r="G15" s="42"/>
      <c r="H15" s="42"/>
      <c r="I15" s="42"/>
      <c r="J15" s="42"/>
      <c r="K15" s="42"/>
      <c r="L15" s="42"/>
      <c r="M15" s="42"/>
      <c r="N15" s="42"/>
      <c r="O15" s="42"/>
      <c r="P15" s="42"/>
      <c r="Q15" s="42"/>
      <c r="R15" s="42"/>
    </row>
    <row r="16" spans="1:18" x14ac:dyDescent="0.35">
      <c r="A16" t="str">
        <f>IF(F16&lt;&gt;"",IF('Introduktion og kontakt'!$C$18&lt;&gt;"Indtast her",'Introduktion og kontakt'!$C$18,""),"")</f>
        <v/>
      </c>
      <c r="B16" s="42"/>
      <c r="C16" s="42"/>
      <c r="D16" s="42"/>
      <c r="E16" s="42"/>
      <c r="F16" s="42"/>
      <c r="G16" s="42"/>
      <c r="H16" s="42"/>
      <c r="I16" s="42"/>
      <c r="J16" s="42"/>
      <c r="K16" s="42"/>
      <c r="L16" s="42"/>
      <c r="M16" s="42"/>
      <c r="N16" s="42"/>
      <c r="O16" s="42"/>
      <c r="P16" s="42"/>
      <c r="Q16" s="42"/>
      <c r="R16" s="42"/>
    </row>
    <row r="17" spans="1:18" x14ac:dyDescent="0.35">
      <c r="A17" t="str">
        <f>IF(F17&lt;&gt;"",IF('Introduktion og kontakt'!$C$18&lt;&gt;"Indtast her",'Introduktion og kontakt'!$C$18,""),"")</f>
        <v/>
      </c>
      <c r="B17" s="42"/>
      <c r="C17" s="42"/>
      <c r="D17" s="42"/>
      <c r="E17" s="42"/>
      <c r="F17" s="42"/>
      <c r="G17" s="42"/>
      <c r="H17" s="42"/>
      <c r="I17" s="42"/>
      <c r="J17" s="42"/>
      <c r="K17" s="42"/>
      <c r="L17" s="42"/>
      <c r="M17" s="42"/>
      <c r="N17" s="42"/>
      <c r="O17" s="42"/>
      <c r="P17" s="42"/>
      <c r="Q17" s="42"/>
      <c r="R17" s="42"/>
    </row>
    <row r="18" spans="1:18" x14ac:dyDescent="0.35">
      <c r="A18" t="str">
        <f>IF(F18&lt;&gt;"",IF('Introduktion og kontakt'!$C$18&lt;&gt;"Indtast her",'Introduktion og kontakt'!$C$18,""),"")</f>
        <v/>
      </c>
      <c r="B18" s="42"/>
      <c r="C18" s="42"/>
      <c r="D18" s="42"/>
      <c r="E18" s="42"/>
      <c r="F18" s="42"/>
      <c r="G18" s="42"/>
      <c r="H18" s="42"/>
      <c r="I18" s="42"/>
      <c r="J18" s="42"/>
      <c r="K18" s="42"/>
      <c r="L18" s="42"/>
      <c r="M18" s="42"/>
      <c r="N18" s="42"/>
      <c r="O18" s="42"/>
      <c r="P18" s="42"/>
      <c r="Q18" s="42"/>
      <c r="R18" s="42"/>
    </row>
    <row r="19" spans="1:18" x14ac:dyDescent="0.35">
      <c r="A19" t="str">
        <f>IF(F19&lt;&gt;"",IF('Introduktion og kontakt'!$C$18&lt;&gt;"Indtast her",'Introduktion og kontakt'!$C$18,""),"")</f>
        <v/>
      </c>
      <c r="B19" s="42"/>
      <c r="C19" s="42"/>
      <c r="D19" s="42"/>
      <c r="E19" s="42"/>
      <c r="F19" s="42"/>
      <c r="G19" s="42"/>
      <c r="H19" s="42"/>
      <c r="I19" s="42"/>
      <c r="J19" s="42"/>
      <c r="K19" s="42"/>
      <c r="L19" s="42"/>
      <c r="M19" s="42"/>
      <c r="N19" s="42"/>
      <c r="O19" s="42"/>
      <c r="P19" s="42"/>
      <c r="Q19" s="42"/>
      <c r="R19" s="42"/>
    </row>
    <row r="20" spans="1:18" x14ac:dyDescent="0.35">
      <c r="A20" t="str">
        <f>IF(F20&lt;&gt;"",IF('Introduktion og kontakt'!$C$18&lt;&gt;"Indtast her",'Introduktion og kontakt'!$C$18,""),"")</f>
        <v/>
      </c>
      <c r="B20" s="42"/>
      <c r="C20" s="42"/>
      <c r="D20" s="42"/>
      <c r="E20" s="42"/>
      <c r="F20" s="42"/>
      <c r="G20" s="42"/>
      <c r="H20" s="42"/>
      <c r="I20" s="42"/>
      <c r="J20" s="42"/>
      <c r="K20" s="42"/>
      <c r="L20" s="42"/>
      <c r="M20" s="42"/>
      <c r="N20" s="42"/>
      <c r="O20" s="42"/>
      <c r="P20" s="42"/>
      <c r="Q20" s="42"/>
      <c r="R20" s="42"/>
    </row>
    <row r="21" spans="1:18" x14ac:dyDescent="0.35">
      <c r="A21" t="str">
        <f>IF(F21&lt;&gt;"",IF('Introduktion og kontakt'!$C$18&lt;&gt;"Indtast her",'Introduktion og kontakt'!$C$18,""),"")</f>
        <v/>
      </c>
      <c r="B21" s="42"/>
      <c r="C21" s="42"/>
      <c r="D21" s="42"/>
      <c r="E21" s="42"/>
      <c r="F21" s="42"/>
      <c r="G21" s="42"/>
      <c r="H21" s="42"/>
      <c r="I21" s="42"/>
      <c r="J21" s="42"/>
      <c r="K21" s="42"/>
      <c r="L21" s="42"/>
      <c r="M21" s="42"/>
      <c r="N21" s="42"/>
      <c r="O21" s="42"/>
      <c r="P21" s="42"/>
      <c r="Q21" s="42"/>
      <c r="R21" s="42"/>
    </row>
    <row r="22" spans="1:18" x14ac:dyDescent="0.35">
      <c r="A22" t="str">
        <f>IF(F22&lt;&gt;"",IF('Introduktion og kontakt'!$C$18&lt;&gt;"Indtast her",'Introduktion og kontakt'!$C$18,""),"")</f>
        <v/>
      </c>
      <c r="B22" s="42"/>
      <c r="C22" s="42"/>
      <c r="D22" s="42"/>
      <c r="E22" s="42"/>
      <c r="F22" s="42"/>
      <c r="G22" s="42"/>
      <c r="H22" s="42"/>
      <c r="I22" s="42"/>
      <c r="J22" s="42"/>
      <c r="K22" s="42"/>
      <c r="L22" s="42"/>
      <c r="M22" s="42"/>
      <c r="N22" s="42"/>
      <c r="O22" s="42"/>
      <c r="P22" s="42"/>
      <c r="Q22" s="42"/>
      <c r="R22" s="42"/>
    </row>
    <row r="23" spans="1:18" x14ac:dyDescent="0.35">
      <c r="A23" t="str">
        <f>IF(F23&lt;&gt;"",IF('Introduktion og kontakt'!$C$18&lt;&gt;"Indtast her",'Introduktion og kontakt'!$C$18,""),"")</f>
        <v/>
      </c>
      <c r="B23" s="42"/>
      <c r="C23" s="42"/>
      <c r="D23" s="42"/>
      <c r="E23" s="42"/>
      <c r="F23" s="42"/>
      <c r="G23" s="42"/>
      <c r="H23" s="42"/>
      <c r="I23" s="42"/>
      <c r="J23" s="42"/>
      <c r="K23" s="42"/>
      <c r="L23" s="42"/>
      <c r="M23" s="42"/>
      <c r="N23" s="42"/>
      <c r="O23" s="42"/>
      <c r="P23" s="42"/>
      <c r="Q23" s="42"/>
      <c r="R23" s="42"/>
    </row>
    <row r="24" spans="1:18" x14ac:dyDescent="0.35">
      <c r="A24" t="str">
        <f>IF(F24&lt;&gt;"",IF('Introduktion og kontakt'!$C$18&lt;&gt;"Indtast her",'Introduktion og kontakt'!$C$18,""),"")</f>
        <v/>
      </c>
      <c r="B24" s="42"/>
      <c r="C24" s="42"/>
      <c r="D24" s="42"/>
      <c r="E24" s="42"/>
      <c r="F24" s="42"/>
      <c r="G24" s="42"/>
      <c r="H24" s="42"/>
      <c r="I24" s="42"/>
      <c r="J24" s="42"/>
      <c r="K24" s="42"/>
      <c r="L24" s="42"/>
      <c r="M24" s="42"/>
      <c r="N24" s="42"/>
      <c r="O24" s="42"/>
      <c r="P24" s="42"/>
      <c r="Q24" s="42"/>
      <c r="R24" s="42"/>
    </row>
    <row r="25" spans="1:18" x14ac:dyDescent="0.35">
      <c r="A25" t="str">
        <f>IF(F25&lt;&gt;"",IF('Introduktion og kontakt'!$C$18&lt;&gt;"Indtast her",'Introduktion og kontakt'!$C$18,""),"")</f>
        <v/>
      </c>
      <c r="B25" s="42"/>
      <c r="C25" s="42"/>
      <c r="D25" s="42"/>
      <c r="E25" s="42"/>
      <c r="F25" s="42"/>
      <c r="G25" s="42"/>
      <c r="H25" s="42"/>
      <c r="I25" s="42"/>
      <c r="J25" s="42"/>
      <c r="K25" s="42"/>
      <c r="L25" s="42"/>
      <c r="M25" s="42"/>
      <c r="N25" s="42"/>
      <c r="O25" s="42"/>
      <c r="P25" s="42"/>
      <c r="Q25" s="42"/>
      <c r="R25" s="42"/>
    </row>
    <row r="26" spans="1:18" x14ac:dyDescent="0.35">
      <c r="A26" t="str">
        <f>IF(F26&lt;&gt;"",IF('Introduktion og kontakt'!$C$18&lt;&gt;"Indtast her",'Introduktion og kontakt'!$C$18,""),"")</f>
        <v/>
      </c>
      <c r="B26" s="42"/>
      <c r="C26" s="42"/>
      <c r="D26" s="42"/>
      <c r="E26" s="42"/>
      <c r="F26" s="42"/>
      <c r="G26" s="42"/>
      <c r="H26" s="42"/>
      <c r="I26" s="42"/>
      <c r="J26" s="42"/>
      <c r="K26" s="42"/>
      <c r="L26" s="42"/>
      <c r="M26" s="42"/>
      <c r="N26" s="42"/>
      <c r="O26" s="42"/>
      <c r="P26" s="42"/>
      <c r="Q26" s="42"/>
      <c r="R26" s="42"/>
    </row>
    <row r="27" spans="1:18" x14ac:dyDescent="0.35">
      <c r="A27" t="str">
        <f>IF(F27&lt;&gt;"",IF('Introduktion og kontakt'!$C$18&lt;&gt;"Indtast her",'Introduktion og kontakt'!$C$18,""),"")</f>
        <v/>
      </c>
      <c r="B27" s="42"/>
      <c r="C27" s="42"/>
      <c r="D27" s="42"/>
      <c r="E27" s="42"/>
      <c r="F27" s="42"/>
      <c r="G27" s="42"/>
      <c r="H27" s="42"/>
      <c r="I27" s="42"/>
      <c r="J27" s="42"/>
      <c r="K27" s="42"/>
      <c r="L27" s="42"/>
      <c r="M27" s="42"/>
      <c r="N27" s="42"/>
      <c r="O27" s="42"/>
      <c r="P27" s="42"/>
      <c r="Q27" s="42"/>
      <c r="R27" s="42"/>
    </row>
    <row r="28" spans="1:18" x14ac:dyDescent="0.35">
      <c r="A28" t="str">
        <f>IF(F28&lt;&gt;"",IF('Introduktion og kontakt'!$C$18&lt;&gt;"Indtast her",'Introduktion og kontakt'!$C$18,""),"")</f>
        <v/>
      </c>
      <c r="B28" s="42"/>
      <c r="C28" s="42"/>
      <c r="D28" s="42"/>
      <c r="E28" s="42"/>
      <c r="F28" s="42"/>
      <c r="G28" s="42"/>
      <c r="H28" s="42"/>
      <c r="I28" s="42"/>
      <c r="J28" s="42"/>
      <c r="K28" s="42"/>
      <c r="L28" s="42"/>
      <c r="M28" s="42"/>
      <c r="N28" s="42"/>
      <c r="O28" s="42"/>
      <c r="P28" s="42"/>
      <c r="Q28" s="42"/>
      <c r="R28" s="42"/>
    </row>
    <row r="29" spans="1:18" x14ac:dyDescent="0.35">
      <c r="A29" t="str">
        <f>IF(F29&lt;&gt;"",IF('Introduktion og kontakt'!$C$18&lt;&gt;"Indtast her",'Introduktion og kontakt'!$C$18,""),"")</f>
        <v/>
      </c>
      <c r="B29" s="42"/>
      <c r="C29" s="42"/>
      <c r="D29" s="42"/>
      <c r="E29" s="42"/>
      <c r="F29" s="42"/>
      <c r="G29" s="42"/>
      <c r="H29" s="42"/>
      <c r="I29" s="42"/>
      <c r="J29" s="42"/>
      <c r="K29" s="42"/>
      <c r="L29" s="42"/>
      <c r="M29" s="42"/>
      <c r="N29" s="42"/>
      <c r="O29" s="42"/>
      <c r="P29" s="42"/>
      <c r="Q29" s="42"/>
      <c r="R29" s="42"/>
    </row>
    <row r="30" spans="1:18" x14ac:dyDescent="0.35">
      <c r="A30" t="str">
        <f>IF(F30&lt;&gt;"",IF('Introduktion og kontakt'!$C$18&lt;&gt;"Indtast her",'Introduktion og kontakt'!$C$18,""),"")</f>
        <v/>
      </c>
      <c r="B30" s="42"/>
      <c r="C30" s="42"/>
      <c r="D30" s="42"/>
      <c r="E30" s="42"/>
      <c r="F30" s="42"/>
      <c r="G30" s="42"/>
      <c r="H30" s="42"/>
      <c r="I30" s="42"/>
      <c r="J30" s="42"/>
      <c r="K30" s="42"/>
      <c r="L30" s="42"/>
      <c r="M30" s="42"/>
      <c r="N30" s="42"/>
      <c r="O30" s="42"/>
      <c r="P30" s="42"/>
      <c r="Q30" s="42"/>
      <c r="R30" s="42"/>
    </row>
    <row r="31" spans="1:18" x14ac:dyDescent="0.35">
      <c r="A31" t="str">
        <f>IF(F31&lt;&gt;"",IF('Introduktion og kontakt'!$C$18&lt;&gt;"Indtast her",'Introduktion og kontakt'!$C$18,""),"")</f>
        <v/>
      </c>
      <c r="B31" s="42"/>
      <c r="C31" s="42"/>
      <c r="D31" s="42"/>
      <c r="E31" s="42"/>
      <c r="F31" s="42"/>
      <c r="G31" s="42"/>
      <c r="H31" s="42"/>
      <c r="I31" s="42"/>
      <c r="J31" s="42"/>
      <c r="K31" s="42"/>
      <c r="L31" s="42"/>
      <c r="M31" s="42"/>
      <c r="N31" s="42"/>
      <c r="O31" s="42"/>
      <c r="P31" s="42"/>
      <c r="Q31" s="42"/>
      <c r="R31" s="42"/>
    </row>
    <row r="32" spans="1:18" x14ac:dyDescent="0.35">
      <c r="A32" t="str">
        <f>IF(F32&lt;&gt;"",IF('Introduktion og kontakt'!$C$18&lt;&gt;"Indtast her",'Introduktion og kontakt'!$C$18,""),"")</f>
        <v/>
      </c>
      <c r="B32" s="42"/>
      <c r="C32" s="42"/>
      <c r="D32" s="42"/>
      <c r="E32" s="42"/>
      <c r="F32" s="42"/>
      <c r="G32" s="42"/>
      <c r="H32" s="42"/>
      <c r="I32" s="42"/>
      <c r="J32" s="42"/>
      <c r="K32" s="42"/>
      <c r="L32" s="42"/>
      <c r="M32" s="42"/>
      <c r="N32" s="42"/>
      <c r="O32" s="42"/>
      <c r="P32" s="42"/>
      <c r="Q32" s="42"/>
      <c r="R32" s="42"/>
    </row>
    <row r="33" spans="1:18" x14ac:dyDescent="0.35">
      <c r="A33" t="str">
        <f>IF(F33&lt;&gt;"",IF('Introduktion og kontakt'!$C$18&lt;&gt;"Indtast her",'Introduktion og kontakt'!$C$18,""),"")</f>
        <v/>
      </c>
      <c r="B33" s="42"/>
      <c r="C33" s="42"/>
      <c r="D33" s="42"/>
      <c r="E33" s="42"/>
      <c r="F33" s="42"/>
      <c r="G33" s="42"/>
      <c r="H33" s="42"/>
      <c r="I33" s="42"/>
      <c r="J33" s="42"/>
      <c r="K33" s="42"/>
      <c r="L33" s="42"/>
      <c r="M33" s="42"/>
      <c r="N33" s="42"/>
      <c r="O33" s="42"/>
      <c r="P33" s="42"/>
      <c r="Q33" s="42"/>
      <c r="R33" s="42"/>
    </row>
    <row r="34" spans="1:18" x14ac:dyDescent="0.35">
      <c r="A34" t="str">
        <f>IF(F34&lt;&gt;"",IF('Introduktion og kontakt'!$C$18&lt;&gt;"Indtast her",'Introduktion og kontakt'!$C$18,""),"")</f>
        <v/>
      </c>
      <c r="B34" s="42"/>
      <c r="C34" s="42"/>
      <c r="D34" s="42"/>
      <c r="E34" s="42"/>
      <c r="F34" s="42"/>
      <c r="G34" s="42"/>
      <c r="H34" s="42"/>
      <c r="I34" s="42"/>
      <c r="J34" s="42"/>
      <c r="K34" s="42"/>
      <c r="L34" s="42"/>
      <c r="M34" s="42"/>
      <c r="N34" s="42"/>
      <c r="O34" s="42"/>
      <c r="P34" s="42"/>
      <c r="Q34" s="42"/>
      <c r="R34" s="42"/>
    </row>
    <row r="35" spans="1:18" x14ac:dyDescent="0.35">
      <c r="A35" t="str">
        <f>IF(F35&lt;&gt;"",IF('Introduktion og kontakt'!$C$18&lt;&gt;"Indtast her",'Introduktion og kontakt'!$C$18,""),"")</f>
        <v/>
      </c>
      <c r="B35" s="42"/>
      <c r="C35" s="42"/>
      <c r="D35" s="42"/>
      <c r="E35" s="42"/>
      <c r="F35" s="42"/>
      <c r="G35" s="42"/>
      <c r="H35" s="42"/>
      <c r="I35" s="42"/>
      <c r="J35" s="42"/>
      <c r="K35" s="42"/>
      <c r="L35" s="42"/>
      <c r="M35" s="42"/>
      <c r="N35" s="42"/>
      <c r="O35" s="42"/>
      <c r="P35" s="42"/>
      <c r="Q35" s="42"/>
      <c r="R35" s="42"/>
    </row>
    <row r="36" spans="1:18" x14ac:dyDescent="0.35">
      <c r="A36" t="str">
        <f>IF(F36&lt;&gt;"",IF('Introduktion og kontakt'!$C$18&lt;&gt;"Indtast her",'Introduktion og kontakt'!$C$18,""),"")</f>
        <v/>
      </c>
      <c r="B36" s="42"/>
      <c r="C36" s="42"/>
      <c r="D36" s="42"/>
      <c r="E36" s="42"/>
      <c r="F36" s="42"/>
      <c r="G36" s="42"/>
      <c r="H36" s="42"/>
      <c r="I36" s="42"/>
      <c r="J36" s="42"/>
      <c r="K36" s="42"/>
      <c r="L36" s="42"/>
      <c r="M36" s="42"/>
      <c r="N36" s="42"/>
      <c r="O36" s="42"/>
      <c r="P36" s="42"/>
      <c r="Q36" s="42"/>
      <c r="R36" s="42"/>
    </row>
    <row r="37" spans="1:18" x14ac:dyDescent="0.35">
      <c r="A37" t="str">
        <f>IF(F37&lt;&gt;"",IF('Introduktion og kontakt'!$C$18&lt;&gt;"Indtast her",'Introduktion og kontakt'!$C$18,""),"")</f>
        <v/>
      </c>
      <c r="B37" s="42"/>
      <c r="C37" s="42"/>
      <c r="D37" s="42"/>
      <c r="E37" s="42"/>
      <c r="F37" s="42"/>
      <c r="G37" s="42"/>
      <c r="H37" s="42"/>
      <c r="I37" s="42"/>
      <c r="J37" s="42"/>
      <c r="K37" s="42"/>
      <c r="L37" s="42"/>
      <c r="M37" s="42"/>
      <c r="N37" s="42"/>
      <c r="O37" s="42"/>
      <c r="P37" s="42"/>
      <c r="Q37" s="42"/>
      <c r="R37" s="42"/>
    </row>
    <row r="38" spans="1:18" x14ac:dyDescent="0.35">
      <c r="A38" t="str">
        <f>IF(F38&lt;&gt;"",IF('Introduktion og kontakt'!$C$18&lt;&gt;"Indtast her",'Introduktion og kontakt'!$C$18,""),"")</f>
        <v/>
      </c>
      <c r="B38" s="42"/>
      <c r="C38" s="42"/>
      <c r="D38" s="42"/>
      <c r="E38" s="42"/>
      <c r="F38" s="42"/>
      <c r="G38" s="42"/>
      <c r="H38" s="42"/>
      <c r="I38" s="42"/>
      <c r="J38" s="42"/>
      <c r="K38" s="42"/>
      <c r="L38" s="42"/>
      <c r="M38" s="42"/>
      <c r="N38" s="42"/>
      <c r="O38" s="42"/>
      <c r="P38" s="42"/>
      <c r="Q38" s="42"/>
      <c r="R38" s="42"/>
    </row>
    <row r="39" spans="1:18" x14ac:dyDescent="0.35">
      <c r="A39" t="str">
        <f>IF(F39&lt;&gt;"",IF('Introduktion og kontakt'!$C$18&lt;&gt;"Indtast her",'Introduktion og kontakt'!$C$18,""),"")</f>
        <v/>
      </c>
      <c r="B39" s="42"/>
      <c r="C39" s="42"/>
      <c r="D39" s="42"/>
      <c r="E39" s="42"/>
      <c r="F39" s="42"/>
      <c r="G39" s="42"/>
      <c r="H39" s="42"/>
      <c r="I39" s="42"/>
      <c r="J39" s="42"/>
      <c r="K39" s="42"/>
      <c r="L39" s="42"/>
      <c r="M39" s="42"/>
      <c r="N39" s="42"/>
      <c r="O39" s="42"/>
      <c r="P39" s="42"/>
      <c r="Q39" s="42"/>
      <c r="R39" s="42"/>
    </row>
    <row r="40" spans="1:18" x14ac:dyDescent="0.35">
      <c r="A40" t="str">
        <f>IF(F40&lt;&gt;"",IF('Introduktion og kontakt'!$C$18&lt;&gt;"Indtast her",'Introduktion og kontakt'!$C$18,""),"")</f>
        <v/>
      </c>
      <c r="B40" s="42"/>
      <c r="C40" s="42"/>
      <c r="D40" s="42"/>
      <c r="E40" s="42"/>
      <c r="F40" s="42"/>
      <c r="G40" s="42"/>
      <c r="H40" s="42"/>
      <c r="I40" s="42"/>
      <c r="J40" s="42"/>
      <c r="K40" s="42"/>
      <c r="L40" s="42"/>
      <c r="M40" s="42"/>
      <c r="N40" s="42"/>
      <c r="O40" s="42"/>
      <c r="P40" s="42"/>
      <c r="Q40" s="42"/>
      <c r="R40" s="42"/>
    </row>
    <row r="41" spans="1:18" x14ac:dyDescent="0.35">
      <c r="A41" t="str">
        <f>IF(F41&lt;&gt;"",IF('Introduktion og kontakt'!$C$18&lt;&gt;"Indtast her",'Introduktion og kontakt'!$C$18,""),"")</f>
        <v/>
      </c>
      <c r="B41" s="42"/>
      <c r="C41" s="42"/>
      <c r="D41" s="42"/>
      <c r="E41" s="42"/>
      <c r="F41" s="42"/>
      <c r="G41" s="42"/>
      <c r="H41" s="42"/>
      <c r="I41" s="42"/>
      <c r="J41" s="42"/>
      <c r="K41" s="42"/>
      <c r="L41" s="42"/>
      <c r="M41" s="42"/>
      <c r="N41" s="42"/>
      <c r="O41" s="42"/>
      <c r="P41" s="42"/>
      <c r="Q41" s="42"/>
      <c r="R41" s="42"/>
    </row>
    <row r="42" spans="1:18" x14ac:dyDescent="0.35">
      <c r="A42" t="str">
        <f>IF(F42&lt;&gt;"",IF('Introduktion og kontakt'!$C$18&lt;&gt;"Indtast her",'Introduktion og kontakt'!$C$18,""),"")</f>
        <v/>
      </c>
      <c r="B42" s="42"/>
      <c r="C42" s="42"/>
      <c r="D42" s="42"/>
      <c r="E42" s="42"/>
      <c r="F42" s="42"/>
      <c r="G42" s="42"/>
      <c r="H42" s="42"/>
      <c r="I42" s="42"/>
      <c r="J42" s="42"/>
      <c r="K42" s="42"/>
      <c r="L42" s="42"/>
      <c r="M42" s="42"/>
      <c r="N42" s="42"/>
      <c r="O42" s="42"/>
      <c r="P42" s="42"/>
      <c r="Q42" s="42"/>
      <c r="R42" s="42"/>
    </row>
    <row r="43" spans="1:18" x14ac:dyDescent="0.35">
      <c r="A43" t="str">
        <f>IF(F43&lt;&gt;"",IF('Introduktion og kontakt'!$C$18&lt;&gt;"Indtast her",'Introduktion og kontakt'!$C$18,""),"")</f>
        <v/>
      </c>
      <c r="B43" s="42"/>
      <c r="C43" s="42"/>
      <c r="D43" s="42"/>
      <c r="E43" s="42"/>
      <c r="F43" s="42"/>
      <c r="G43" s="42"/>
      <c r="H43" s="42"/>
      <c r="I43" s="42"/>
      <c r="J43" s="42"/>
      <c r="K43" s="42"/>
      <c r="L43" s="42"/>
      <c r="M43" s="42"/>
      <c r="N43" s="42"/>
      <c r="O43" s="42"/>
      <c r="P43" s="42"/>
      <c r="Q43" s="42"/>
      <c r="R43" s="42"/>
    </row>
    <row r="44" spans="1:18" x14ac:dyDescent="0.35">
      <c r="A44" t="str">
        <f>IF(F44&lt;&gt;"",IF('Introduktion og kontakt'!$C$18&lt;&gt;"Indtast her",'Introduktion og kontakt'!$C$18,""),"")</f>
        <v/>
      </c>
      <c r="B44" s="42"/>
      <c r="C44" s="42"/>
      <c r="D44" s="42"/>
      <c r="E44" s="42"/>
      <c r="F44" s="42"/>
      <c r="G44" s="42"/>
      <c r="H44" s="42"/>
      <c r="I44" s="42"/>
      <c r="J44" s="42"/>
      <c r="K44" s="42"/>
      <c r="L44" s="42"/>
      <c r="M44" s="42"/>
      <c r="N44" s="42"/>
      <c r="O44" s="42"/>
      <c r="P44" s="42"/>
      <c r="Q44" s="42"/>
      <c r="R44" s="42"/>
    </row>
    <row r="45" spans="1:18" x14ac:dyDescent="0.35">
      <c r="A45" t="str">
        <f>IF(F45&lt;&gt;"",IF('Introduktion og kontakt'!$C$18&lt;&gt;"Indtast her",'Introduktion og kontakt'!$C$18,""),"")</f>
        <v/>
      </c>
      <c r="B45" s="42"/>
      <c r="C45" s="42"/>
      <c r="D45" s="42"/>
      <c r="E45" s="42"/>
      <c r="F45" s="42"/>
      <c r="G45" s="42"/>
      <c r="H45" s="42"/>
      <c r="I45" s="42"/>
      <c r="J45" s="42"/>
      <c r="K45" s="42"/>
      <c r="L45" s="42"/>
      <c r="M45" s="42"/>
      <c r="N45" s="42"/>
      <c r="O45" s="42"/>
      <c r="P45" s="42"/>
      <c r="Q45" s="42"/>
      <c r="R45" s="42"/>
    </row>
    <row r="46" spans="1:18" x14ac:dyDescent="0.35">
      <c r="A46" t="str">
        <f>IF(F46&lt;&gt;"",IF('Introduktion og kontakt'!$C$18&lt;&gt;"Indtast her",'Introduktion og kontakt'!$C$18,""),"")</f>
        <v/>
      </c>
      <c r="B46" s="42"/>
      <c r="C46" s="42"/>
      <c r="D46" s="42"/>
      <c r="E46" s="42"/>
      <c r="F46" s="42"/>
      <c r="G46" s="42"/>
      <c r="H46" s="42"/>
      <c r="I46" s="42"/>
      <c r="J46" s="42"/>
      <c r="K46" s="42"/>
      <c r="L46" s="42"/>
      <c r="M46" s="42"/>
      <c r="N46" s="42"/>
      <c r="O46" s="42"/>
      <c r="P46" s="42"/>
      <c r="Q46" s="42"/>
      <c r="R46" s="42"/>
    </row>
    <row r="47" spans="1:18" x14ac:dyDescent="0.35">
      <c r="A47" t="str">
        <f>IF(F47&lt;&gt;"",IF('Introduktion og kontakt'!$C$18&lt;&gt;"Indtast her",'Introduktion og kontakt'!$C$18,""),"")</f>
        <v/>
      </c>
      <c r="B47" s="42"/>
      <c r="C47" s="42"/>
      <c r="D47" s="42"/>
      <c r="E47" s="42"/>
      <c r="F47" s="42"/>
      <c r="G47" s="42"/>
      <c r="H47" s="42"/>
      <c r="I47" s="42"/>
      <c r="J47" s="42"/>
      <c r="K47" s="42"/>
      <c r="L47" s="42"/>
      <c r="M47" s="42"/>
      <c r="N47" s="42"/>
      <c r="O47" s="42"/>
      <c r="P47" s="42"/>
      <c r="Q47" s="42"/>
      <c r="R47" s="42"/>
    </row>
    <row r="48" spans="1:18" x14ac:dyDescent="0.35">
      <c r="A48" t="str">
        <f>IF(F48&lt;&gt;"",IF('Introduktion og kontakt'!$C$18&lt;&gt;"Indtast her",'Introduktion og kontakt'!$C$18,""),"")</f>
        <v/>
      </c>
      <c r="B48" s="42"/>
      <c r="C48" s="42"/>
      <c r="D48" s="42"/>
      <c r="E48" s="42"/>
      <c r="F48" s="42"/>
      <c r="G48" s="42"/>
      <c r="H48" s="42"/>
      <c r="I48" s="42"/>
      <c r="J48" s="42"/>
      <c r="K48" s="42"/>
      <c r="L48" s="42"/>
      <c r="M48" s="42"/>
      <c r="N48" s="42"/>
      <c r="O48" s="42"/>
      <c r="P48" s="42"/>
      <c r="Q48" s="42"/>
      <c r="R48" s="42"/>
    </row>
    <row r="49" spans="1:18" x14ac:dyDescent="0.35">
      <c r="A49" t="str">
        <f>IF(F49&lt;&gt;"",IF('Introduktion og kontakt'!$C$18&lt;&gt;"Indtast her",'Introduktion og kontakt'!$C$18,""),"")</f>
        <v/>
      </c>
      <c r="B49" s="42"/>
      <c r="C49" s="42"/>
      <c r="D49" s="42"/>
      <c r="E49" s="42"/>
      <c r="F49" s="42"/>
      <c r="G49" s="42"/>
      <c r="H49" s="42"/>
      <c r="I49" s="42"/>
      <c r="J49" s="42"/>
      <c r="K49" s="42"/>
      <c r="L49" s="42"/>
      <c r="M49" s="42"/>
      <c r="N49" s="42"/>
      <c r="O49" s="42"/>
      <c r="P49" s="42"/>
      <c r="Q49" s="42"/>
      <c r="R49" s="42"/>
    </row>
    <row r="50" spans="1:18" x14ac:dyDescent="0.35">
      <c r="A50" t="str">
        <f>IF(F50&lt;&gt;"",IF('Introduktion og kontakt'!$C$18&lt;&gt;"Indtast her",'Introduktion og kontakt'!$C$18,""),"")</f>
        <v/>
      </c>
      <c r="B50" s="42"/>
      <c r="C50" s="42"/>
      <c r="D50" s="42"/>
      <c r="E50" s="42"/>
      <c r="F50" s="42"/>
      <c r="G50" s="42"/>
      <c r="H50" s="42"/>
      <c r="I50" s="42"/>
      <c r="J50" s="42"/>
      <c r="K50" s="42"/>
      <c r="L50" s="42"/>
      <c r="M50" s="42"/>
      <c r="N50" s="42"/>
      <c r="O50" s="42"/>
      <c r="P50" s="42"/>
      <c r="Q50" s="42"/>
      <c r="R50" s="42"/>
    </row>
    <row r="51" spans="1:18" x14ac:dyDescent="0.35">
      <c r="A51" t="str">
        <f>IF(F51&lt;&gt;"",IF('Introduktion og kontakt'!$C$18&lt;&gt;"Indtast her",'Introduktion og kontakt'!$C$18,""),"")</f>
        <v/>
      </c>
      <c r="B51" s="42"/>
      <c r="C51" s="42"/>
      <c r="D51" s="42"/>
      <c r="E51" s="42"/>
      <c r="F51" s="42"/>
      <c r="G51" s="42"/>
      <c r="H51" s="42"/>
      <c r="I51" s="42"/>
      <c r="J51" s="42"/>
      <c r="K51" s="42"/>
      <c r="L51" s="42"/>
      <c r="M51" s="42"/>
      <c r="N51" s="42"/>
      <c r="O51" s="42"/>
      <c r="P51" s="42"/>
      <c r="Q51" s="42"/>
      <c r="R51" s="42"/>
    </row>
    <row r="52" spans="1:18" x14ac:dyDescent="0.35">
      <c r="A52" t="str">
        <f>IF(F52&lt;&gt;"",IF('Introduktion og kontakt'!$C$18&lt;&gt;"Indtast her",'Introduktion og kontakt'!$C$18,""),"")</f>
        <v/>
      </c>
      <c r="B52" s="42"/>
      <c r="C52" s="42"/>
      <c r="D52" s="42"/>
      <c r="E52" s="42"/>
      <c r="F52" s="42"/>
      <c r="G52" s="42"/>
      <c r="H52" s="42"/>
      <c r="I52" s="42"/>
      <c r="J52" s="42"/>
      <c r="K52" s="42"/>
      <c r="L52" s="42"/>
      <c r="M52" s="42"/>
      <c r="N52" s="42"/>
      <c r="O52" s="42"/>
      <c r="P52" s="42"/>
      <c r="Q52" s="42"/>
      <c r="R52" s="42"/>
    </row>
    <row r="53" spans="1:18" x14ac:dyDescent="0.35">
      <c r="A53" t="str">
        <f>IF(F53&lt;&gt;"",IF('Introduktion og kontakt'!$C$18&lt;&gt;"Indtast her",'Introduktion og kontakt'!$C$18,""),"")</f>
        <v/>
      </c>
      <c r="B53" s="42"/>
      <c r="C53" s="42"/>
      <c r="D53" s="42"/>
      <c r="E53" s="42"/>
      <c r="F53" s="42"/>
      <c r="G53" s="42"/>
      <c r="H53" s="42"/>
      <c r="I53" s="42"/>
      <c r="J53" s="42"/>
      <c r="K53" s="42"/>
      <c r="L53" s="42"/>
      <c r="M53" s="42"/>
      <c r="N53" s="42"/>
      <c r="O53" s="42"/>
      <c r="P53" s="42"/>
      <c r="Q53" s="42"/>
      <c r="R53" s="42"/>
    </row>
    <row r="54" spans="1:18" x14ac:dyDescent="0.35">
      <c r="A54" t="str">
        <f>IF(F54&lt;&gt;"",IF('Introduktion og kontakt'!$C$18&lt;&gt;"Indtast her",'Introduktion og kontakt'!$C$18,""),"")</f>
        <v/>
      </c>
      <c r="B54" s="42"/>
      <c r="C54" s="42"/>
      <c r="D54" s="42"/>
      <c r="E54" s="42"/>
      <c r="F54" s="42"/>
      <c r="G54" s="42"/>
      <c r="H54" s="42"/>
      <c r="I54" s="42"/>
      <c r="J54" s="42"/>
      <c r="K54" s="42"/>
      <c r="L54" s="42"/>
      <c r="M54" s="42"/>
      <c r="N54" s="42"/>
      <c r="O54" s="42"/>
      <c r="P54" s="42"/>
      <c r="Q54" s="42"/>
      <c r="R54" s="42"/>
    </row>
    <row r="55" spans="1:18" x14ac:dyDescent="0.35">
      <c r="A55" t="str">
        <f>IF(F55&lt;&gt;"",IF('Introduktion og kontakt'!$C$18&lt;&gt;"Indtast her",'Introduktion og kontakt'!$C$18,""),"")</f>
        <v/>
      </c>
      <c r="B55" s="42"/>
      <c r="C55" s="42"/>
      <c r="D55" s="42"/>
      <c r="E55" s="42"/>
      <c r="F55" s="42"/>
      <c r="G55" s="42"/>
      <c r="H55" s="42"/>
      <c r="I55" s="42"/>
      <c r="J55" s="42"/>
      <c r="K55" s="42"/>
      <c r="L55" s="42"/>
      <c r="M55" s="42"/>
      <c r="N55" s="42"/>
      <c r="O55" s="42"/>
      <c r="P55" s="42"/>
      <c r="Q55" s="42"/>
      <c r="R55" s="42"/>
    </row>
    <row r="56" spans="1:18" x14ac:dyDescent="0.35">
      <c r="A56" t="str">
        <f>IF(F56&lt;&gt;"",IF('Introduktion og kontakt'!$C$18&lt;&gt;"Indtast her",'Introduktion og kontakt'!$C$18,""),"")</f>
        <v/>
      </c>
      <c r="B56" s="42"/>
      <c r="C56" s="42"/>
      <c r="D56" s="42"/>
      <c r="E56" s="42"/>
      <c r="F56" s="42"/>
      <c r="G56" s="42"/>
      <c r="H56" s="42"/>
      <c r="I56" s="42"/>
      <c r="J56" s="42"/>
      <c r="K56" s="42"/>
      <c r="L56" s="42"/>
      <c r="M56" s="42"/>
      <c r="N56" s="42"/>
      <c r="O56" s="42"/>
      <c r="P56" s="42"/>
      <c r="Q56" s="42"/>
      <c r="R56" s="42"/>
    </row>
    <row r="57" spans="1:18" x14ac:dyDescent="0.35">
      <c r="B57" s="42"/>
      <c r="C57" s="42"/>
      <c r="D57" s="42"/>
      <c r="E57" s="42"/>
      <c r="F57" s="42"/>
      <c r="G57" s="42"/>
      <c r="H57" s="42"/>
      <c r="I57" s="42"/>
      <c r="J57" s="42"/>
      <c r="K57" s="42"/>
      <c r="L57" s="42"/>
      <c r="M57" s="42"/>
      <c r="N57" s="42"/>
      <c r="O57" s="42"/>
      <c r="P57" s="42"/>
      <c r="Q57" s="42"/>
      <c r="R57" s="42"/>
    </row>
    <row r="58" spans="1:18" x14ac:dyDescent="0.35">
      <c r="B58" s="42"/>
      <c r="C58" s="42"/>
      <c r="D58" s="42"/>
      <c r="E58" s="42"/>
      <c r="F58" s="42"/>
      <c r="G58" s="42"/>
      <c r="H58" s="42"/>
      <c r="I58" s="42"/>
      <c r="J58" s="42"/>
      <c r="K58" s="42"/>
      <c r="L58" s="42"/>
      <c r="M58" s="42"/>
      <c r="N58" s="42"/>
      <c r="O58" s="42"/>
      <c r="P58" s="42"/>
      <c r="Q58" s="42"/>
      <c r="R58" s="42"/>
    </row>
    <row r="59" spans="1:18" x14ac:dyDescent="0.35">
      <c r="B59" s="42"/>
      <c r="C59" s="42"/>
      <c r="D59" s="42"/>
      <c r="E59" s="42"/>
      <c r="F59" s="42"/>
      <c r="G59" s="42"/>
      <c r="H59" s="42"/>
      <c r="I59" s="42"/>
      <c r="J59" s="42"/>
      <c r="K59" s="42"/>
      <c r="L59" s="42"/>
      <c r="M59" s="42"/>
      <c r="N59" s="42"/>
      <c r="O59" s="42"/>
      <c r="P59" s="42"/>
      <c r="Q59" s="42"/>
      <c r="R59" s="42"/>
    </row>
    <row r="60" spans="1:18" x14ac:dyDescent="0.35">
      <c r="B60" s="42"/>
      <c r="C60" s="42"/>
      <c r="D60" s="42"/>
      <c r="E60" s="42"/>
      <c r="F60" s="42"/>
      <c r="G60" s="42"/>
      <c r="H60" s="42"/>
      <c r="I60" s="42"/>
      <c r="J60" s="42"/>
      <c r="K60" s="42"/>
      <c r="L60" s="42"/>
      <c r="M60" s="42"/>
      <c r="N60" s="42"/>
      <c r="O60" s="42"/>
      <c r="P60" s="42"/>
      <c r="Q60" s="42"/>
      <c r="R60" s="42"/>
    </row>
    <row r="61" spans="1:18" x14ac:dyDescent="0.35">
      <c r="B61" s="42"/>
      <c r="C61" s="42"/>
      <c r="D61" s="42"/>
      <c r="E61" s="42"/>
      <c r="F61" s="42"/>
      <c r="G61" s="42"/>
      <c r="H61" s="42"/>
      <c r="I61" s="42"/>
      <c r="J61" s="42"/>
      <c r="K61" s="42"/>
      <c r="L61" s="42"/>
      <c r="M61" s="42"/>
      <c r="N61" s="42"/>
      <c r="O61" s="42"/>
      <c r="P61" s="42"/>
      <c r="Q61" s="42"/>
      <c r="R61" s="42"/>
    </row>
    <row r="62" spans="1:18" x14ac:dyDescent="0.35">
      <c r="B62" s="42"/>
      <c r="C62" s="42"/>
      <c r="D62" s="42"/>
      <c r="E62" s="42"/>
      <c r="F62" s="42"/>
      <c r="G62" s="42"/>
      <c r="H62" s="42"/>
      <c r="I62" s="42"/>
      <c r="J62" s="42"/>
      <c r="K62" s="42"/>
      <c r="L62" s="42"/>
      <c r="M62" s="42"/>
      <c r="N62" s="42"/>
      <c r="O62" s="42"/>
      <c r="P62" s="42"/>
      <c r="Q62" s="42"/>
      <c r="R62" s="42"/>
    </row>
    <row r="63" spans="1:18" x14ac:dyDescent="0.35">
      <c r="B63" s="42"/>
      <c r="C63" s="42"/>
      <c r="D63" s="42"/>
      <c r="E63" s="42"/>
      <c r="F63" s="42"/>
      <c r="G63" s="42"/>
      <c r="H63" s="42"/>
      <c r="I63" s="42"/>
      <c r="J63" s="42"/>
      <c r="K63" s="42"/>
      <c r="L63" s="42"/>
      <c r="M63" s="42"/>
      <c r="N63" s="42"/>
      <c r="O63" s="42"/>
      <c r="P63" s="42"/>
      <c r="Q63" s="42"/>
      <c r="R63" s="42"/>
    </row>
    <row r="64" spans="1:18" x14ac:dyDescent="0.35">
      <c r="B64" s="42"/>
      <c r="C64" s="42"/>
      <c r="D64" s="42"/>
      <c r="E64" s="42"/>
      <c r="F64" s="42"/>
      <c r="G64" s="42"/>
      <c r="H64" s="42"/>
      <c r="I64" s="42"/>
      <c r="J64" s="42"/>
      <c r="K64" s="42"/>
      <c r="L64" s="42"/>
      <c r="M64" s="42"/>
      <c r="N64" s="42"/>
      <c r="O64" s="42"/>
      <c r="P64" s="42"/>
      <c r="Q64" s="42"/>
      <c r="R64" s="42"/>
    </row>
    <row r="65" spans="2:18" x14ac:dyDescent="0.35">
      <c r="B65" s="42"/>
      <c r="C65" s="42"/>
      <c r="D65" s="42"/>
      <c r="E65" s="42"/>
      <c r="F65" s="42"/>
      <c r="G65" s="42"/>
      <c r="H65" s="42"/>
      <c r="I65" s="42"/>
      <c r="J65" s="42"/>
      <c r="K65" s="42"/>
      <c r="L65" s="42"/>
      <c r="M65" s="42"/>
      <c r="N65" s="42"/>
      <c r="O65" s="42"/>
      <c r="P65" s="42"/>
      <c r="Q65" s="42"/>
      <c r="R65" s="42"/>
    </row>
    <row r="66" spans="2:18" x14ac:dyDescent="0.35">
      <c r="B66" s="42"/>
      <c r="C66" s="42"/>
      <c r="D66" s="42"/>
      <c r="E66" s="42"/>
      <c r="F66" s="42"/>
      <c r="G66" s="42"/>
      <c r="H66" s="42"/>
      <c r="I66" s="42"/>
      <c r="J66" s="42"/>
      <c r="K66" s="42"/>
      <c r="L66" s="42"/>
      <c r="M66" s="42"/>
      <c r="N66" s="42"/>
      <c r="O66" s="42"/>
      <c r="P66" s="42"/>
      <c r="Q66" s="42"/>
      <c r="R66" s="42"/>
    </row>
    <row r="67" spans="2:18" x14ac:dyDescent="0.35">
      <c r="B67" s="42"/>
      <c r="C67" s="42"/>
      <c r="D67" s="42"/>
      <c r="E67" s="42"/>
      <c r="F67" s="42"/>
      <c r="G67" s="42"/>
      <c r="H67" s="42"/>
      <c r="I67" s="42"/>
      <c r="J67" s="42"/>
      <c r="K67" s="42"/>
      <c r="L67" s="42"/>
      <c r="M67" s="42"/>
      <c r="N67" s="42"/>
      <c r="O67" s="42"/>
      <c r="P67" s="42"/>
      <c r="Q67" s="42"/>
      <c r="R67" s="42"/>
    </row>
    <row r="68" spans="2:18" x14ac:dyDescent="0.35">
      <c r="B68" s="42"/>
      <c r="C68" s="42"/>
      <c r="D68" s="42"/>
      <c r="E68" s="42"/>
      <c r="F68" s="42"/>
      <c r="G68" s="42"/>
      <c r="H68" s="42"/>
      <c r="I68" s="42"/>
      <c r="J68" s="42"/>
      <c r="K68" s="42"/>
      <c r="L68" s="42"/>
      <c r="M68" s="42"/>
      <c r="N68" s="42"/>
      <c r="O68" s="42"/>
      <c r="P68" s="42"/>
      <c r="Q68" s="42"/>
      <c r="R68" s="42"/>
    </row>
    <row r="69" spans="2:18" x14ac:dyDescent="0.35">
      <c r="B69" s="42"/>
      <c r="C69" s="42"/>
      <c r="D69" s="42"/>
      <c r="E69" s="42"/>
      <c r="F69" s="42"/>
      <c r="G69" s="42"/>
      <c r="H69" s="42"/>
      <c r="I69" s="42"/>
      <c r="J69" s="42"/>
      <c r="K69" s="42"/>
      <c r="L69" s="42"/>
      <c r="M69" s="42"/>
      <c r="N69" s="42"/>
      <c r="O69" s="42"/>
      <c r="P69" s="42"/>
      <c r="Q69" s="42"/>
      <c r="R69" s="42"/>
    </row>
    <row r="70" spans="2:18" x14ac:dyDescent="0.35">
      <c r="B70" s="42"/>
      <c r="C70" s="42"/>
      <c r="D70" s="42"/>
      <c r="E70" s="42"/>
      <c r="F70" s="42"/>
      <c r="G70" s="42"/>
      <c r="H70" s="42"/>
      <c r="I70" s="42"/>
      <c r="J70" s="42"/>
      <c r="K70" s="42"/>
      <c r="L70" s="42"/>
      <c r="M70" s="42"/>
      <c r="N70" s="42"/>
      <c r="O70" s="42"/>
      <c r="P70" s="42"/>
      <c r="Q70" s="42"/>
      <c r="R70" s="42"/>
    </row>
    <row r="71" spans="2:18" x14ac:dyDescent="0.35">
      <c r="B71" s="42"/>
      <c r="C71" s="42"/>
      <c r="D71" s="42"/>
      <c r="E71" s="42"/>
      <c r="F71" s="42"/>
      <c r="G71" s="42"/>
      <c r="H71" s="42"/>
      <c r="I71" s="42"/>
      <c r="J71" s="42"/>
      <c r="K71" s="42"/>
      <c r="L71" s="42"/>
      <c r="M71" s="42"/>
      <c r="N71" s="42"/>
      <c r="O71" s="42"/>
      <c r="P71" s="42"/>
      <c r="Q71" s="42"/>
      <c r="R71" s="42"/>
    </row>
    <row r="72" spans="2:18" x14ac:dyDescent="0.35">
      <c r="B72" s="42"/>
      <c r="C72" s="42"/>
      <c r="D72" s="42"/>
      <c r="E72" s="42"/>
      <c r="F72" s="42"/>
      <c r="G72" s="42"/>
      <c r="H72" s="42"/>
      <c r="I72" s="42"/>
      <c r="J72" s="42"/>
      <c r="K72" s="42"/>
      <c r="L72" s="42"/>
      <c r="M72" s="42"/>
      <c r="N72" s="42"/>
      <c r="O72" s="42"/>
      <c r="P72" s="42"/>
      <c r="Q72" s="42"/>
      <c r="R72" s="42"/>
    </row>
    <row r="73" spans="2:18" x14ac:dyDescent="0.35">
      <c r="B73" s="42"/>
      <c r="C73" s="42"/>
      <c r="D73" s="42"/>
      <c r="E73" s="42"/>
      <c r="F73" s="42"/>
      <c r="G73" s="42"/>
      <c r="H73" s="42"/>
      <c r="I73" s="42"/>
      <c r="J73" s="42"/>
      <c r="K73" s="42"/>
      <c r="L73" s="42"/>
      <c r="M73" s="42"/>
      <c r="N73" s="42"/>
      <c r="O73" s="42"/>
      <c r="P73" s="42"/>
      <c r="Q73" s="42"/>
      <c r="R73" s="42"/>
    </row>
    <row r="74" spans="2:18" x14ac:dyDescent="0.35">
      <c r="B74" s="42"/>
      <c r="C74" s="42"/>
      <c r="D74" s="42"/>
      <c r="E74" s="42"/>
      <c r="F74" s="42"/>
      <c r="G74" s="42"/>
      <c r="H74" s="42"/>
      <c r="I74" s="42"/>
      <c r="J74" s="42"/>
      <c r="K74" s="42"/>
      <c r="L74" s="42"/>
      <c r="M74" s="42"/>
      <c r="N74" s="42"/>
      <c r="O74" s="42"/>
      <c r="P74" s="42"/>
      <c r="Q74" s="42"/>
      <c r="R74" s="42"/>
    </row>
    <row r="75" spans="2:18" x14ac:dyDescent="0.35">
      <c r="B75" s="42"/>
      <c r="C75" s="42"/>
      <c r="D75" s="42"/>
      <c r="E75" s="42"/>
      <c r="F75" s="42"/>
      <c r="G75" s="42"/>
      <c r="H75" s="42"/>
      <c r="I75" s="42"/>
      <c r="J75" s="42"/>
      <c r="K75" s="42"/>
      <c r="L75" s="42"/>
      <c r="M75" s="42"/>
      <c r="N75" s="42"/>
      <c r="O75" s="42"/>
      <c r="P75" s="42"/>
      <c r="Q75" s="42"/>
      <c r="R75" s="42"/>
    </row>
    <row r="76" spans="2:18" x14ac:dyDescent="0.35">
      <c r="B76" s="42"/>
      <c r="C76" s="42"/>
      <c r="D76" s="42"/>
      <c r="E76" s="42"/>
      <c r="F76" s="42"/>
      <c r="G76" s="42"/>
      <c r="H76" s="42"/>
      <c r="I76" s="42"/>
      <c r="J76" s="42"/>
      <c r="K76" s="42"/>
      <c r="L76" s="42"/>
      <c r="M76" s="42"/>
      <c r="N76" s="42"/>
      <c r="O76" s="42"/>
      <c r="P76" s="42"/>
      <c r="Q76" s="42"/>
      <c r="R76" s="42"/>
    </row>
    <row r="77" spans="2:18" x14ac:dyDescent="0.35">
      <c r="B77" s="42"/>
      <c r="C77" s="42"/>
      <c r="D77" s="42"/>
      <c r="E77" s="42"/>
      <c r="F77" s="42"/>
      <c r="G77" s="42"/>
      <c r="H77" s="42"/>
      <c r="I77" s="42"/>
      <c r="J77" s="42"/>
      <c r="K77" s="42"/>
      <c r="L77" s="42"/>
      <c r="M77" s="42"/>
      <c r="N77" s="42"/>
      <c r="O77" s="42"/>
      <c r="P77" s="42"/>
      <c r="Q77" s="42"/>
      <c r="R77" s="42"/>
    </row>
    <row r="78" spans="2:18" x14ac:dyDescent="0.35">
      <c r="B78" s="42"/>
      <c r="C78" s="42"/>
      <c r="D78" s="42"/>
      <c r="E78" s="42"/>
      <c r="F78" s="42"/>
      <c r="G78" s="42"/>
      <c r="H78" s="42"/>
      <c r="I78" s="42"/>
      <c r="J78" s="42"/>
      <c r="K78" s="42"/>
      <c r="L78" s="42"/>
      <c r="M78" s="42"/>
      <c r="N78" s="42"/>
      <c r="O78" s="42"/>
      <c r="P78" s="42"/>
      <c r="Q78" s="42"/>
      <c r="R78" s="42"/>
    </row>
    <row r="79" spans="2:18" x14ac:dyDescent="0.35">
      <c r="F79" s="42"/>
      <c r="G79" s="42"/>
      <c r="H79" s="42"/>
      <c r="I79" s="42"/>
      <c r="J79" s="42"/>
      <c r="K79" s="42"/>
      <c r="L79" s="42"/>
      <c r="M79" s="42"/>
      <c r="N79" s="42"/>
      <c r="O79" s="42"/>
      <c r="P79" s="42"/>
      <c r="Q79" s="42"/>
      <c r="R79" s="42"/>
    </row>
    <row r="80" spans="2:18" x14ac:dyDescent="0.35">
      <c r="F80" s="42"/>
      <c r="G80" s="42"/>
      <c r="H80" s="42"/>
      <c r="I80" s="42"/>
      <c r="J80" s="42"/>
      <c r="K80" s="42"/>
      <c r="L80" s="42"/>
      <c r="M80" s="42"/>
      <c r="N80" s="42"/>
      <c r="O80" s="42"/>
      <c r="P80" s="42"/>
      <c r="Q80" s="42"/>
      <c r="R80" s="42"/>
    </row>
    <row r="81" spans="6:18" x14ac:dyDescent="0.35">
      <c r="F81" s="42"/>
      <c r="G81" s="42"/>
      <c r="H81" s="42"/>
      <c r="I81" s="42"/>
      <c r="J81" s="42"/>
      <c r="K81" s="42"/>
      <c r="L81" s="42"/>
      <c r="M81" s="42"/>
      <c r="N81" s="42"/>
      <c r="O81" s="42"/>
      <c r="P81" s="42"/>
      <c r="Q81" s="42"/>
      <c r="R81" s="42"/>
    </row>
    <row r="82" spans="6:18" x14ac:dyDescent="0.35">
      <c r="F82" s="42"/>
      <c r="G82" s="42"/>
      <c r="H82" s="42"/>
      <c r="I82" s="42"/>
      <c r="J82" s="42"/>
      <c r="K82" s="42"/>
      <c r="L82" s="42"/>
      <c r="M82" s="42"/>
      <c r="N82" s="42"/>
      <c r="O82" s="42"/>
      <c r="P82" s="42"/>
      <c r="Q82" s="42"/>
      <c r="R82" s="42"/>
    </row>
    <row r="83" spans="6:18" x14ac:dyDescent="0.35">
      <c r="F83" s="42"/>
      <c r="G83" s="42"/>
      <c r="H83" s="42"/>
      <c r="I83" s="42"/>
      <c r="J83" s="42"/>
      <c r="K83" s="42"/>
      <c r="L83" s="42"/>
      <c r="M83" s="42"/>
      <c r="N83" s="42"/>
      <c r="O83" s="42"/>
      <c r="P83" s="42"/>
      <c r="Q83" s="42"/>
      <c r="R83" s="42"/>
    </row>
    <row r="84" spans="6:18" x14ac:dyDescent="0.35">
      <c r="F84" s="42"/>
      <c r="G84" s="42"/>
      <c r="H84" s="42"/>
      <c r="I84" s="42"/>
      <c r="J84" s="42"/>
      <c r="K84" s="42"/>
      <c r="L84" s="42"/>
      <c r="M84" s="42"/>
      <c r="N84" s="42"/>
      <c r="O84" s="42"/>
      <c r="P84" s="42"/>
      <c r="Q84" s="42"/>
      <c r="R84" s="42"/>
    </row>
    <row r="85" spans="6:18" x14ac:dyDescent="0.35">
      <c r="F85" s="42"/>
      <c r="G85" s="42"/>
      <c r="H85" s="42"/>
      <c r="I85" s="42"/>
      <c r="J85" s="42"/>
      <c r="K85" s="42"/>
      <c r="L85" s="42"/>
      <c r="M85" s="42"/>
      <c r="N85" s="42"/>
      <c r="O85" s="42"/>
      <c r="P85" s="42"/>
      <c r="Q85" s="42"/>
      <c r="R85" s="42"/>
    </row>
    <row r="86" spans="6:18" x14ac:dyDescent="0.35">
      <c r="F86" s="42"/>
      <c r="G86" s="42"/>
      <c r="H86" s="42"/>
      <c r="I86" s="42"/>
      <c r="J86" s="42"/>
      <c r="K86" s="42"/>
      <c r="L86" s="42"/>
      <c r="M86" s="42"/>
      <c r="N86" s="42"/>
      <c r="O86" s="42"/>
      <c r="P86" s="42"/>
      <c r="Q86" s="42"/>
      <c r="R86" s="42"/>
    </row>
    <row r="87" spans="6:18" x14ac:dyDescent="0.35">
      <c r="F87" s="42"/>
      <c r="G87" s="42"/>
      <c r="H87" s="42"/>
      <c r="I87" s="42"/>
      <c r="J87" s="42"/>
      <c r="K87" s="42"/>
      <c r="L87" s="42"/>
      <c r="M87" s="42"/>
      <c r="N87" s="42"/>
      <c r="O87" s="42"/>
      <c r="P87" s="42"/>
      <c r="Q87" s="42"/>
      <c r="R87" s="42"/>
    </row>
    <row r="88" spans="6:18" x14ac:dyDescent="0.35">
      <c r="F88" s="42"/>
      <c r="G88" s="42"/>
      <c r="H88" s="42"/>
      <c r="I88" s="42"/>
      <c r="J88" s="42"/>
      <c r="K88" s="42"/>
      <c r="L88" s="42"/>
      <c r="M88" s="42"/>
      <c r="N88" s="42"/>
      <c r="O88" s="42"/>
      <c r="P88" s="42"/>
      <c r="Q88" s="42"/>
      <c r="R88" s="42"/>
    </row>
    <row r="89" spans="6:18" x14ac:dyDescent="0.35">
      <c r="F89" s="42"/>
      <c r="G89" s="42"/>
      <c r="H89" s="42"/>
      <c r="I89" s="42"/>
      <c r="J89" s="42"/>
      <c r="K89" s="42"/>
      <c r="L89" s="42"/>
      <c r="M89" s="42"/>
      <c r="N89" s="42"/>
      <c r="O89" s="42"/>
      <c r="P89" s="42"/>
      <c r="Q89" s="42"/>
      <c r="R89" s="42"/>
    </row>
    <row r="90" spans="6:18" x14ac:dyDescent="0.35">
      <c r="F90" s="42"/>
      <c r="G90" s="42"/>
      <c r="H90" s="42"/>
      <c r="I90" s="42"/>
      <c r="J90" s="42"/>
      <c r="K90" s="42"/>
      <c r="L90" s="42"/>
      <c r="M90" s="42"/>
      <c r="N90" s="42"/>
      <c r="O90" s="42"/>
      <c r="P90" s="42"/>
      <c r="Q90" s="42"/>
      <c r="R90" s="42"/>
    </row>
    <row r="91" spans="6:18" x14ac:dyDescent="0.35">
      <c r="F91" s="42"/>
      <c r="G91" s="42"/>
      <c r="H91" s="42"/>
      <c r="I91" s="42"/>
      <c r="J91" s="42"/>
      <c r="K91" s="42"/>
      <c r="L91" s="42"/>
      <c r="M91" s="42"/>
      <c r="N91" s="42"/>
      <c r="O91" s="42"/>
      <c r="P91" s="42"/>
      <c r="Q91" s="42"/>
      <c r="R91" s="42"/>
    </row>
    <row r="92" spans="6:18" x14ac:dyDescent="0.35">
      <c r="F92" s="42"/>
      <c r="G92" s="42"/>
      <c r="H92" s="42"/>
      <c r="I92" s="42"/>
      <c r="J92" s="42"/>
      <c r="K92" s="42"/>
      <c r="L92" s="42"/>
      <c r="M92" s="42"/>
      <c r="N92" s="42"/>
      <c r="O92" s="42"/>
      <c r="P92" s="42"/>
      <c r="Q92" s="42"/>
      <c r="R92" s="42"/>
    </row>
    <row r="93" spans="6:18" x14ac:dyDescent="0.35">
      <c r="F93" s="42"/>
      <c r="G93" s="42"/>
      <c r="H93" s="42"/>
      <c r="I93" s="42"/>
      <c r="J93" s="42"/>
      <c r="K93" s="42"/>
      <c r="L93" s="42"/>
      <c r="M93" s="42"/>
      <c r="N93" s="42"/>
      <c r="O93" s="42"/>
      <c r="P93" s="42"/>
      <c r="Q93" s="42"/>
      <c r="R93" s="42"/>
    </row>
    <row r="94" spans="6:18" x14ac:dyDescent="0.35">
      <c r="F94" s="42"/>
      <c r="G94" s="42"/>
      <c r="H94" s="42"/>
      <c r="I94" s="42"/>
      <c r="J94" s="42"/>
      <c r="K94" s="42"/>
      <c r="L94" s="42"/>
      <c r="M94" s="42"/>
      <c r="N94" s="42"/>
      <c r="O94" s="42"/>
      <c r="P94" s="42"/>
      <c r="Q94" s="42"/>
      <c r="R94" s="42"/>
    </row>
    <row r="95" spans="6:18" x14ac:dyDescent="0.35">
      <c r="F95" s="42"/>
      <c r="G95" s="42"/>
      <c r="H95" s="42"/>
      <c r="I95" s="42"/>
      <c r="J95" s="42"/>
      <c r="K95" s="42"/>
      <c r="L95" s="42"/>
      <c r="M95" s="42"/>
      <c r="N95" s="42"/>
      <c r="O95" s="42"/>
      <c r="P95" s="42"/>
      <c r="Q95" s="42"/>
      <c r="R95" s="42"/>
    </row>
    <row r="96" spans="6:18" x14ac:dyDescent="0.35">
      <c r="F96" s="42"/>
      <c r="G96" s="42"/>
      <c r="H96" s="42"/>
      <c r="I96" s="42"/>
      <c r="J96" s="42"/>
      <c r="K96" s="42"/>
      <c r="L96" s="42"/>
      <c r="M96" s="42"/>
      <c r="N96" s="42"/>
      <c r="O96" s="42"/>
      <c r="P96" s="42"/>
      <c r="Q96" s="42"/>
      <c r="R96" s="42"/>
    </row>
    <row r="97" spans="6:18" x14ac:dyDescent="0.35">
      <c r="F97" s="42"/>
      <c r="G97" s="42"/>
      <c r="H97" s="42"/>
      <c r="I97" s="42"/>
      <c r="J97" s="42"/>
      <c r="K97" s="42"/>
      <c r="L97" s="42"/>
      <c r="M97" s="42"/>
      <c r="N97" s="42"/>
      <c r="O97" s="42"/>
      <c r="P97" s="42"/>
      <c r="Q97" s="42"/>
      <c r="R97" s="42"/>
    </row>
    <row r="98" spans="6:18" x14ac:dyDescent="0.35">
      <c r="F98" s="42"/>
      <c r="G98" s="42"/>
      <c r="H98" s="42"/>
      <c r="I98" s="42"/>
      <c r="J98" s="42"/>
      <c r="K98" s="42"/>
      <c r="L98" s="42"/>
      <c r="M98" s="42"/>
      <c r="N98" s="42"/>
      <c r="O98" s="42"/>
      <c r="P98" s="42"/>
      <c r="Q98" s="42"/>
      <c r="R98" s="42"/>
    </row>
    <row r="99" spans="6:18" x14ac:dyDescent="0.35">
      <c r="F99" s="42"/>
      <c r="G99" s="42"/>
      <c r="H99" s="42"/>
      <c r="I99" s="42"/>
      <c r="J99" s="42"/>
      <c r="K99" s="42"/>
      <c r="L99" s="42"/>
      <c r="M99" s="42"/>
      <c r="N99" s="42"/>
      <c r="O99" s="42"/>
      <c r="P99" s="42"/>
      <c r="Q99" s="42"/>
      <c r="R99" s="42"/>
    </row>
    <row r="100" spans="6:18" x14ac:dyDescent="0.35">
      <c r="F100" s="42"/>
      <c r="G100" s="42"/>
      <c r="H100" s="42"/>
      <c r="I100" s="42"/>
      <c r="J100" s="42"/>
      <c r="K100" s="42"/>
      <c r="L100" s="42"/>
      <c r="M100" s="42"/>
      <c r="N100" s="42"/>
      <c r="O100" s="42"/>
      <c r="P100" s="42"/>
      <c r="Q100" s="42"/>
      <c r="R100" s="42"/>
    </row>
    <row r="101" spans="6:18" x14ac:dyDescent="0.35">
      <c r="F101" s="42"/>
      <c r="G101" s="42"/>
      <c r="H101" s="42"/>
      <c r="I101" s="42"/>
      <c r="J101" s="42"/>
      <c r="K101" s="42"/>
      <c r="L101" s="42"/>
      <c r="M101" s="42"/>
      <c r="N101" s="42"/>
      <c r="O101" s="42"/>
      <c r="P101" s="42"/>
      <c r="Q101" s="42"/>
      <c r="R101" s="42"/>
    </row>
    <row r="102" spans="6:18" x14ac:dyDescent="0.35">
      <c r="F102" s="42"/>
      <c r="G102" s="42"/>
      <c r="H102" s="42"/>
      <c r="I102" s="42"/>
      <c r="J102" s="42"/>
      <c r="K102" s="42"/>
      <c r="L102" s="42"/>
      <c r="M102" s="42"/>
      <c r="N102" s="42"/>
      <c r="O102" s="42"/>
      <c r="P102" s="42"/>
      <c r="Q102" s="42"/>
      <c r="R102" s="42"/>
    </row>
    <row r="103" spans="6:18" x14ac:dyDescent="0.35">
      <c r="F103" s="42"/>
      <c r="G103" s="42"/>
      <c r="H103" s="42"/>
      <c r="I103" s="42"/>
      <c r="J103" s="42"/>
      <c r="K103" s="42"/>
      <c r="L103" s="42"/>
      <c r="M103" s="42"/>
      <c r="N103" s="42"/>
      <c r="O103" s="42"/>
      <c r="P103" s="42"/>
      <c r="Q103" s="42"/>
      <c r="R103" s="42"/>
    </row>
    <row r="104" spans="6:18" x14ac:dyDescent="0.35">
      <c r="F104" s="42"/>
      <c r="G104" s="42"/>
      <c r="H104" s="42"/>
      <c r="I104" s="42"/>
      <c r="J104" s="42"/>
      <c r="K104" s="42"/>
      <c r="L104" s="42"/>
      <c r="M104" s="42"/>
      <c r="N104" s="42"/>
      <c r="O104" s="42"/>
      <c r="P104" s="42"/>
      <c r="Q104" s="42"/>
      <c r="R104" s="42"/>
    </row>
    <row r="105" spans="6:18" x14ac:dyDescent="0.35">
      <c r="F105" s="42"/>
      <c r="G105" s="42"/>
      <c r="H105" s="42"/>
      <c r="I105" s="42"/>
      <c r="J105" s="42"/>
      <c r="K105" s="42"/>
      <c r="L105" s="42"/>
      <c r="M105" s="42"/>
      <c r="N105" s="42"/>
      <c r="O105" s="42"/>
      <c r="P105" s="42"/>
      <c r="Q105" s="42"/>
      <c r="R105" s="42"/>
    </row>
    <row r="106" spans="6:18" x14ac:dyDescent="0.35">
      <c r="F106" s="42"/>
      <c r="G106" s="42"/>
      <c r="H106" s="42"/>
      <c r="I106" s="42"/>
      <c r="J106" s="42"/>
      <c r="K106" s="42"/>
      <c r="L106" s="42"/>
      <c r="M106" s="42"/>
      <c r="N106" s="42"/>
      <c r="O106" s="42"/>
      <c r="P106" s="42"/>
      <c r="Q106" s="42"/>
      <c r="R106" s="42"/>
    </row>
    <row r="107" spans="6:18" x14ac:dyDescent="0.35">
      <c r="F107" s="42"/>
      <c r="G107" s="42"/>
      <c r="H107" s="42"/>
      <c r="I107" s="42"/>
      <c r="J107" s="42"/>
      <c r="K107" s="42"/>
      <c r="L107" s="42"/>
      <c r="M107" s="42"/>
      <c r="N107" s="42"/>
      <c r="O107" s="42"/>
      <c r="P107" s="42"/>
      <c r="Q107" s="42"/>
      <c r="R107" s="42"/>
    </row>
    <row r="108" spans="6:18" x14ac:dyDescent="0.35">
      <c r="F108" s="42"/>
      <c r="G108" s="42"/>
      <c r="H108" s="42"/>
      <c r="I108" s="42"/>
      <c r="J108" s="42"/>
      <c r="K108" s="42"/>
      <c r="L108" s="42"/>
      <c r="M108" s="42"/>
      <c r="N108" s="42"/>
      <c r="O108" s="42"/>
      <c r="P108" s="42"/>
      <c r="Q108" s="42"/>
      <c r="R108" s="42"/>
    </row>
    <row r="109" spans="6:18" x14ac:dyDescent="0.35">
      <c r="F109" s="42"/>
      <c r="G109" s="42"/>
      <c r="H109" s="42"/>
      <c r="I109" s="42"/>
      <c r="J109" s="42"/>
      <c r="K109" s="42"/>
      <c r="L109" s="42"/>
      <c r="M109" s="42"/>
      <c r="N109" s="42"/>
      <c r="O109" s="42"/>
      <c r="P109" s="42"/>
      <c r="Q109" s="42"/>
      <c r="R109" s="42"/>
    </row>
    <row r="110" spans="6:18" x14ac:dyDescent="0.35">
      <c r="F110" s="42"/>
      <c r="G110" s="42"/>
      <c r="H110" s="42"/>
      <c r="I110" s="42"/>
      <c r="J110" s="42"/>
      <c r="K110" s="42"/>
      <c r="L110" s="42"/>
      <c r="M110" s="42"/>
      <c r="N110" s="42"/>
      <c r="O110" s="42"/>
      <c r="P110" s="42"/>
      <c r="Q110" s="42"/>
      <c r="R110" s="42"/>
    </row>
    <row r="111" spans="6:18" x14ac:dyDescent="0.35">
      <c r="F111" s="42"/>
      <c r="G111" s="42"/>
      <c r="H111" s="42"/>
      <c r="I111" s="42"/>
      <c r="J111" s="42"/>
      <c r="K111" s="42"/>
      <c r="L111" s="42"/>
      <c r="M111" s="42"/>
      <c r="N111" s="42"/>
      <c r="O111" s="42"/>
      <c r="P111" s="42"/>
      <c r="Q111" s="42"/>
      <c r="R111" s="42"/>
    </row>
    <row r="112" spans="6:18" x14ac:dyDescent="0.35">
      <c r="F112" s="42"/>
      <c r="G112" s="42"/>
      <c r="H112" s="42"/>
      <c r="I112" s="42"/>
      <c r="J112" s="42"/>
      <c r="K112" s="42"/>
      <c r="L112" s="42"/>
      <c r="M112" s="42"/>
      <c r="N112" s="42"/>
      <c r="O112" s="42"/>
      <c r="P112" s="42"/>
      <c r="Q112" s="42"/>
      <c r="R112" s="42"/>
    </row>
    <row r="113" spans="6:18" x14ac:dyDescent="0.35">
      <c r="F113" s="42"/>
      <c r="G113" s="42"/>
      <c r="H113" s="42"/>
      <c r="I113" s="42"/>
      <c r="J113" s="42"/>
      <c r="K113" s="42"/>
      <c r="L113" s="42"/>
      <c r="M113" s="42"/>
      <c r="N113" s="42"/>
      <c r="O113" s="42"/>
      <c r="P113" s="42"/>
      <c r="Q113" s="42"/>
      <c r="R113" s="42"/>
    </row>
    <row r="114" spans="6:18" x14ac:dyDescent="0.35">
      <c r="F114" s="42"/>
      <c r="G114" s="42"/>
      <c r="H114" s="42"/>
      <c r="I114" s="42"/>
      <c r="J114" s="42"/>
      <c r="K114" s="42"/>
      <c r="L114" s="42"/>
      <c r="M114" s="42"/>
      <c r="N114" s="42"/>
      <c r="O114" s="42"/>
      <c r="P114" s="42"/>
      <c r="Q114" s="42"/>
      <c r="R114" s="42"/>
    </row>
    <row r="115" spans="6:18" x14ac:dyDescent="0.35">
      <c r="F115" s="42"/>
      <c r="G115" s="42"/>
      <c r="H115" s="42"/>
      <c r="I115" s="42"/>
      <c r="J115" s="42"/>
      <c r="K115" s="42"/>
      <c r="L115" s="42"/>
      <c r="M115" s="42"/>
      <c r="N115" s="42"/>
      <c r="O115" s="42"/>
      <c r="P115" s="42"/>
      <c r="Q115" s="42"/>
      <c r="R115" s="42"/>
    </row>
    <row r="116" spans="6:18" x14ac:dyDescent="0.35">
      <c r="F116" s="42"/>
      <c r="G116" s="42"/>
      <c r="H116" s="42"/>
      <c r="I116" s="42"/>
      <c r="J116" s="42"/>
      <c r="K116" s="42"/>
      <c r="L116" s="42"/>
      <c r="M116" s="42"/>
      <c r="N116" s="42"/>
      <c r="O116" s="42"/>
      <c r="P116" s="42"/>
      <c r="Q116" s="42"/>
      <c r="R116" s="42"/>
    </row>
    <row r="117" spans="6:18" x14ac:dyDescent="0.35">
      <c r="F117" s="42"/>
      <c r="G117" s="42"/>
      <c r="H117" s="42"/>
      <c r="I117" s="42"/>
      <c r="J117" s="42"/>
      <c r="K117" s="42"/>
      <c r="L117" s="42"/>
      <c r="M117" s="42"/>
      <c r="N117" s="42"/>
      <c r="O117" s="42"/>
      <c r="P117" s="42"/>
      <c r="Q117" s="42"/>
      <c r="R117" s="42"/>
    </row>
    <row r="118" spans="6:18" x14ac:dyDescent="0.35">
      <c r="F118" s="42"/>
      <c r="G118" s="42"/>
      <c r="H118" s="42"/>
      <c r="I118" s="42"/>
      <c r="J118" s="42"/>
      <c r="K118" s="42"/>
      <c r="L118" s="42"/>
      <c r="M118" s="42"/>
      <c r="N118" s="42"/>
      <c r="O118" s="42"/>
      <c r="P118" s="42"/>
      <c r="Q118" s="42"/>
      <c r="R118" s="42"/>
    </row>
    <row r="119" spans="6:18" x14ac:dyDescent="0.35">
      <c r="F119" s="42"/>
      <c r="G119" s="42"/>
      <c r="H119" s="42"/>
      <c r="I119" s="42"/>
      <c r="J119" s="42"/>
      <c r="K119" s="42"/>
      <c r="L119" s="42"/>
      <c r="M119" s="42"/>
      <c r="N119" s="42"/>
      <c r="O119" s="42"/>
      <c r="P119" s="42"/>
      <c r="Q119" s="42"/>
      <c r="R119" s="42"/>
    </row>
    <row r="120" spans="6:18" x14ac:dyDescent="0.35">
      <c r="F120" s="42"/>
      <c r="G120" s="42"/>
      <c r="H120" s="42"/>
      <c r="I120" s="42"/>
      <c r="J120" s="42"/>
      <c r="K120" s="42"/>
      <c r="L120" s="42"/>
      <c r="M120" s="42"/>
      <c r="N120" s="42"/>
      <c r="O120" s="42"/>
      <c r="P120" s="42"/>
      <c r="Q120" s="42"/>
      <c r="R120" s="42"/>
    </row>
    <row r="121" spans="6:18" x14ac:dyDescent="0.35">
      <c r="F121" s="42"/>
      <c r="G121" s="42"/>
      <c r="H121" s="42"/>
      <c r="I121" s="42"/>
      <c r="J121" s="42"/>
      <c r="K121" s="42"/>
      <c r="L121" s="42"/>
      <c r="M121" s="42"/>
      <c r="N121" s="42"/>
      <c r="O121" s="42"/>
      <c r="P121" s="42"/>
      <c r="Q121" s="42"/>
      <c r="R121" s="42"/>
    </row>
    <row r="122" spans="6:18" x14ac:dyDescent="0.35">
      <c r="F122" s="42"/>
      <c r="G122" s="42"/>
      <c r="H122" s="42"/>
      <c r="I122" s="42"/>
      <c r="J122" s="42"/>
      <c r="K122" s="42"/>
      <c r="L122" s="42"/>
      <c r="M122" s="42"/>
      <c r="N122" s="42"/>
      <c r="O122" s="42"/>
      <c r="P122" s="42"/>
      <c r="Q122" s="42"/>
      <c r="R122" s="42"/>
    </row>
    <row r="123" spans="6:18" x14ac:dyDescent="0.35">
      <c r="F123" s="42"/>
      <c r="G123" s="42"/>
      <c r="H123" s="42"/>
      <c r="I123" s="42"/>
      <c r="J123" s="42"/>
      <c r="K123" s="42"/>
      <c r="L123" s="42"/>
      <c r="M123" s="42"/>
      <c r="N123" s="42"/>
      <c r="O123" s="42"/>
      <c r="P123" s="42"/>
      <c r="Q123" s="42"/>
      <c r="R123" s="42"/>
    </row>
    <row r="124" spans="6:18" x14ac:dyDescent="0.35">
      <c r="F124" s="42"/>
      <c r="G124" s="42"/>
      <c r="H124" s="42"/>
      <c r="I124" s="42"/>
      <c r="J124" s="42"/>
      <c r="K124" s="42"/>
      <c r="L124" s="42"/>
      <c r="M124" s="42"/>
      <c r="N124" s="42"/>
      <c r="O124" s="42"/>
      <c r="P124" s="42"/>
      <c r="Q124" s="42"/>
      <c r="R124" s="42"/>
    </row>
    <row r="125" spans="6:18" x14ac:dyDescent="0.35">
      <c r="F125" s="42"/>
      <c r="G125" s="42"/>
      <c r="H125" s="42"/>
      <c r="I125" s="42"/>
      <c r="J125" s="42"/>
      <c r="K125" s="42"/>
      <c r="L125" s="42"/>
      <c r="M125" s="42"/>
      <c r="N125" s="42"/>
      <c r="O125" s="42"/>
      <c r="P125" s="42"/>
      <c r="Q125" s="42"/>
      <c r="R125" s="42"/>
    </row>
    <row r="126" spans="6:18" x14ac:dyDescent="0.35">
      <c r="F126" s="42"/>
      <c r="G126" s="42"/>
      <c r="H126" s="42"/>
      <c r="I126" s="42"/>
      <c r="J126" s="42"/>
      <c r="K126" s="42"/>
      <c r="L126" s="42"/>
      <c r="M126" s="42"/>
      <c r="N126" s="42"/>
      <c r="O126" s="42"/>
      <c r="P126" s="42"/>
      <c r="Q126" s="42"/>
      <c r="R126" s="42"/>
    </row>
    <row r="127" spans="6:18" x14ac:dyDescent="0.35">
      <c r="F127" s="42"/>
      <c r="G127" s="42"/>
      <c r="H127" s="42"/>
      <c r="I127" s="42"/>
      <c r="J127" s="42"/>
      <c r="K127" s="42"/>
      <c r="L127" s="42"/>
      <c r="M127" s="42"/>
      <c r="N127" s="42"/>
      <c r="O127" s="42"/>
      <c r="P127" s="42"/>
      <c r="Q127" s="42"/>
      <c r="R127" s="42"/>
    </row>
    <row r="128" spans="6:18" x14ac:dyDescent="0.35">
      <c r="F128" s="42"/>
      <c r="G128" s="42"/>
      <c r="H128" s="42"/>
      <c r="I128" s="42"/>
      <c r="J128" s="42"/>
      <c r="K128" s="42"/>
      <c r="L128" s="42"/>
      <c r="M128" s="42"/>
      <c r="N128" s="42"/>
      <c r="O128" s="42"/>
      <c r="P128" s="42"/>
      <c r="Q128" s="42"/>
      <c r="R128" s="42"/>
    </row>
    <row r="129" spans="6:18" x14ac:dyDescent="0.35">
      <c r="F129" s="42"/>
      <c r="G129" s="42"/>
      <c r="H129" s="42"/>
      <c r="I129" s="42"/>
      <c r="J129" s="42"/>
      <c r="K129" s="42"/>
      <c r="L129" s="42"/>
      <c r="M129" s="42"/>
      <c r="N129" s="42"/>
      <c r="O129" s="42"/>
      <c r="P129" s="42"/>
      <c r="Q129" s="42"/>
      <c r="R129" s="42"/>
    </row>
    <row r="130" spans="6:18" x14ac:dyDescent="0.35">
      <c r="F130" s="42"/>
      <c r="G130" s="42"/>
      <c r="H130" s="42"/>
      <c r="I130" s="42"/>
      <c r="J130" s="42"/>
      <c r="K130" s="42"/>
      <c r="L130" s="42"/>
      <c r="M130" s="42"/>
      <c r="N130" s="42"/>
      <c r="O130" s="42"/>
      <c r="P130" s="42"/>
      <c r="Q130" s="42"/>
      <c r="R130" s="42"/>
    </row>
    <row r="131" spans="6:18" x14ac:dyDescent="0.35">
      <c r="F131" s="42"/>
      <c r="G131" s="42"/>
      <c r="H131" s="42"/>
      <c r="I131" s="42"/>
      <c r="J131" s="42"/>
      <c r="K131" s="42"/>
      <c r="L131" s="42"/>
      <c r="M131" s="42"/>
      <c r="N131" s="42"/>
      <c r="O131" s="42"/>
      <c r="P131" s="42"/>
      <c r="Q131" s="42"/>
      <c r="R131" s="42"/>
    </row>
    <row r="132" spans="6:18" x14ac:dyDescent="0.35">
      <c r="F132" s="42"/>
      <c r="G132" s="42"/>
      <c r="H132" s="42"/>
      <c r="I132" s="42"/>
      <c r="J132" s="42"/>
      <c r="K132" s="42"/>
      <c r="L132" s="42"/>
      <c r="M132" s="42"/>
      <c r="N132" s="42"/>
      <c r="O132" s="42"/>
      <c r="P132" s="42"/>
      <c r="Q132" s="42"/>
      <c r="R132" s="42"/>
    </row>
    <row r="133" spans="6:18" x14ac:dyDescent="0.35">
      <c r="F133" s="42"/>
      <c r="G133" s="42"/>
      <c r="H133" s="42"/>
      <c r="I133" s="42"/>
      <c r="J133" s="42"/>
      <c r="K133" s="42"/>
      <c r="L133" s="42"/>
      <c r="M133" s="42"/>
      <c r="N133" s="42"/>
      <c r="O133" s="42"/>
      <c r="P133" s="42"/>
      <c r="Q133" s="42"/>
      <c r="R133" s="42"/>
    </row>
    <row r="134" spans="6:18" x14ac:dyDescent="0.35">
      <c r="F134" s="42"/>
      <c r="G134" s="42"/>
      <c r="H134" s="42"/>
      <c r="I134" s="42"/>
      <c r="J134" s="42"/>
      <c r="K134" s="42"/>
      <c r="L134" s="42"/>
      <c r="M134" s="42"/>
      <c r="N134" s="42"/>
      <c r="O134" s="42"/>
      <c r="P134" s="42"/>
      <c r="Q134" s="42"/>
      <c r="R134" s="42"/>
    </row>
    <row r="135" spans="6:18" x14ac:dyDescent="0.35">
      <c r="F135" s="42"/>
      <c r="G135" s="42"/>
      <c r="H135" s="42"/>
      <c r="I135" s="42"/>
      <c r="J135" s="42"/>
      <c r="K135" s="42"/>
      <c r="L135" s="42"/>
      <c r="M135" s="42"/>
      <c r="N135" s="42"/>
      <c r="O135" s="42"/>
      <c r="P135" s="42"/>
      <c r="Q135" s="42"/>
      <c r="R135" s="42"/>
    </row>
    <row r="136" spans="6:18" x14ac:dyDescent="0.35">
      <c r="F136" s="42"/>
      <c r="G136" s="42"/>
      <c r="H136" s="42"/>
      <c r="I136" s="42"/>
      <c r="J136" s="42"/>
      <c r="K136" s="42"/>
      <c r="L136" s="42"/>
      <c r="M136" s="42"/>
      <c r="N136" s="42"/>
      <c r="O136" s="42"/>
      <c r="P136" s="42"/>
      <c r="Q136" s="42"/>
      <c r="R136" s="42"/>
    </row>
  </sheetData>
  <mergeCells count="1">
    <mergeCell ref="F1:R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'Oversigt over spm'!$C$15:$C$20</xm:f>
          </x14:formula1>
          <xm:sqref>C3:C56</xm:sqref>
        </x14:dataValidation>
        <x14:dataValidation type="list" allowBlank="1" showInputMessage="1" showErrorMessage="1" xr:uid="{38C98410-039E-4473-B16D-91293500441D}">
          <x14:formula1>
            <xm:f>'Oversigt over spm'!$C$23:$C$32</xm:f>
          </x14:formula1>
          <xm:sqref>D3:D56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DAB5-96C6-4574-AC01-DA1FC57A8490}">
  <sheetPr codeName="Sheet4"/>
  <dimension ref="A1:U49"/>
  <sheetViews>
    <sheetView showGridLines="0" zoomScale="96" workbookViewId="0">
      <selection activeCell="I2" sqref="I2"/>
    </sheetView>
  </sheetViews>
  <sheetFormatPr defaultColWidth="9.08984375" defaultRowHeight="11.5" x14ac:dyDescent="0.25"/>
  <cols>
    <col min="1" max="1" width="7.54296875" style="52" customWidth="1"/>
    <col min="2" max="2" width="36.54296875" style="52" customWidth="1"/>
    <col min="3" max="3" width="22.36328125" style="52" customWidth="1"/>
    <col min="4" max="4" width="25.81640625" style="52" customWidth="1"/>
    <col min="5" max="5" width="2.81640625" style="52" hidden="1" customWidth="1"/>
    <col min="6" max="6" width="25.81640625" style="52" customWidth="1"/>
    <col min="7" max="9" width="20.54296875" style="52" customWidth="1"/>
    <col min="10" max="10" width="7.54296875" style="52" customWidth="1"/>
    <col min="11" max="11" width="2.90625" style="52" customWidth="1"/>
    <col min="12" max="12" width="19" style="52" customWidth="1"/>
    <col min="13" max="15" width="15.81640625" style="52" customWidth="1"/>
    <col min="16" max="16" width="19" style="52" customWidth="1"/>
    <col min="17" max="17" width="25.90625" style="52" hidden="1" customWidth="1"/>
    <col min="18" max="18" width="34.54296875" style="52" hidden="1" customWidth="1"/>
    <col min="19" max="20" width="9" style="52" hidden="1" customWidth="1"/>
    <col min="21" max="21" width="36" style="52" customWidth="1"/>
    <col min="22" max="16384" width="9.08984375" style="52"/>
  </cols>
  <sheetData>
    <row r="1" spans="1:21" x14ac:dyDescent="0.25">
      <c r="Q1" s="85" t="s">
        <v>83</v>
      </c>
      <c r="R1" s="85"/>
      <c r="S1" s="85"/>
      <c r="T1" s="85"/>
    </row>
    <row r="2" spans="1:21" x14ac:dyDescent="0.25">
      <c r="A2" s="172"/>
      <c r="B2" s="171" t="s">
        <v>68</v>
      </c>
      <c r="R2" s="86"/>
    </row>
    <row r="3" spans="1:21" x14ac:dyDescent="0.25">
      <c r="A3" s="172"/>
      <c r="B3" s="173" t="s">
        <v>126</v>
      </c>
      <c r="C3" s="171"/>
    </row>
    <row r="4" spans="1:21" ht="14.4" customHeight="1" thickBot="1" x14ac:dyDescent="0.3">
      <c r="A4" s="172"/>
      <c r="C4" s="173"/>
    </row>
    <row r="5" spans="1:21" ht="14.4" customHeight="1" thickBot="1" x14ac:dyDescent="0.3">
      <c r="A5" s="172"/>
      <c r="B5" s="171" t="s">
        <v>101</v>
      </c>
      <c r="C5" s="171" t="str">
        <f>IF('Introduktion og kontakt'!$C$18&lt;&gt;"Indtast her",'Introduktion og kontakt'!$C$18,"")</f>
        <v/>
      </c>
      <c r="R5" s="54" t="s">
        <v>60</v>
      </c>
      <c r="S5" s="88"/>
    </row>
    <row r="6" spans="1:21" ht="23.15" customHeight="1" x14ac:dyDescent="0.25">
      <c r="A6" s="172"/>
      <c r="B6" s="217" t="s">
        <v>99</v>
      </c>
      <c r="C6" s="218"/>
      <c r="D6" s="223" t="s">
        <v>44</v>
      </c>
      <c r="E6" s="223"/>
      <c r="F6" s="223"/>
      <c r="G6" s="223"/>
      <c r="H6" s="223"/>
      <c r="I6" s="224"/>
      <c r="J6" s="170"/>
      <c r="L6" s="134" t="s">
        <v>100</v>
      </c>
      <c r="M6" s="135"/>
      <c r="N6" s="219" t="s">
        <v>44</v>
      </c>
      <c r="O6" s="220"/>
      <c r="R6" s="89" t="s">
        <v>19</v>
      </c>
      <c r="S6" s="60" t="str">
        <f>IFERROR(S15/S25*10000,"")</f>
        <v/>
      </c>
    </row>
    <row r="7" spans="1:21" ht="30" customHeight="1" thickBot="1" x14ac:dyDescent="0.3">
      <c r="A7" s="172"/>
      <c r="B7" s="160" t="s">
        <v>69</v>
      </c>
      <c r="C7" s="174"/>
      <c r="D7" s="221" t="s">
        <v>118</v>
      </c>
      <c r="E7" s="221"/>
      <c r="F7" s="221"/>
      <c r="G7" s="221" t="s">
        <v>98</v>
      </c>
      <c r="H7" s="221"/>
      <c r="I7" s="222"/>
      <c r="J7" s="168"/>
      <c r="L7" s="160"/>
      <c r="N7" s="197"/>
      <c r="O7" s="161"/>
      <c r="R7" s="90" t="s">
        <v>20</v>
      </c>
      <c r="S7" s="60" t="str">
        <f>IFERROR(S16/S26*10000,"")</f>
        <v/>
      </c>
    </row>
    <row r="8" spans="1:21" ht="30" customHeight="1" x14ac:dyDescent="0.25">
      <c r="A8" s="172"/>
      <c r="B8" s="134" t="s">
        <v>89</v>
      </c>
      <c r="C8" s="187"/>
      <c r="D8" s="182" t="s">
        <v>88</v>
      </c>
      <c r="E8" s="137" t="s">
        <v>91</v>
      </c>
      <c r="F8" s="137" t="s">
        <v>117</v>
      </c>
      <c r="G8" s="206" t="s">
        <v>66</v>
      </c>
      <c r="H8" s="215" t="s">
        <v>132</v>
      </c>
      <c r="I8" s="213" t="s">
        <v>93</v>
      </c>
      <c r="J8" s="212"/>
      <c r="L8" s="134" t="s">
        <v>17</v>
      </c>
      <c r="M8" s="135"/>
      <c r="N8" s="208" t="s">
        <v>127</v>
      </c>
      <c r="O8" s="210" t="s">
        <v>128</v>
      </c>
      <c r="R8" s="90"/>
      <c r="S8" s="60"/>
    </row>
    <row r="9" spans="1:21" ht="33.65" customHeight="1" thickBot="1" x14ac:dyDescent="0.3">
      <c r="A9" s="172"/>
      <c r="B9" s="138"/>
      <c r="C9" s="188"/>
      <c r="D9" s="183" t="s">
        <v>97</v>
      </c>
      <c r="E9" s="139" t="s">
        <v>90</v>
      </c>
      <c r="F9" s="139" t="s">
        <v>131</v>
      </c>
      <c r="G9" s="207"/>
      <c r="H9" s="216"/>
      <c r="I9" s="214"/>
      <c r="J9" s="212"/>
      <c r="K9" s="87"/>
      <c r="L9" s="138"/>
      <c r="M9" s="140"/>
      <c r="N9" s="209"/>
      <c r="O9" s="211"/>
      <c r="R9" s="89" t="s">
        <v>33</v>
      </c>
      <c r="S9" s="60" t="str">
        <f>IFERROR(S17/S27*10000,"")</f>
        <v/>
      </c>
    </row>
    <row r="10" spans="1:21" ht="27.75" customHeight="1" x14ac:dyDescent="0.25">
      <c r="A10" s="172"/>
      <c r="B10" s="54" t="s">
        <v>35</v>
      </c>
      <c r="C10" s="189"/>
      <c r="D10" s="184">
        <f>IFERROR(G10/H10*10000,0)</f>
        <v>0</v>
      </c>
      <c r="E10" s="141">
        <f>IFERROR(TRUNC(G10/(I10*1924/1675)*10000),0)</f>
        <v>0</v>
      </c>
      <c r="F10" s="141">
        <f>IFERROR(G10/(I10*1924/2000)*100,0)</f>
        <v>0</v>
      </c>
      <c r="G10" s="142">
        <f>IFERROR(SUM(S15:S20),"")</f>
        <v>0</v>
      </c>
      <c r="H10" s="141">
        <f>'Antal ansatte'!I5</f>
        <v>0</v>
      </c>
      <c r="I10" s="143">
        <f>'Antal ansatte'!J5</f>
        <v>0</v>
      </c>
      <c r="J10" s="169"/>
      <c r="L10" s="54" t="s">
        <v>35</v>
      </c>
      <c r="M10" s="163"/>
      <c r="N10" s="164">
        <f>IFERROR(ROUND(SUM(N11:N16),0),"")</f>
        <v>0</v>
      </c>
      <c r="O10" s="165">
        <f>IFERROR(SUM(S44:S49)/N10,0)</f>
        <v>0</v>
      </c>
      <c r="R10" s="89" t="s">
        <v>115</v>
      </c>
      <c r="S10" s="60" t="str">
        <f>IFERROR(S18/S28*10000,"")</f>
        <v/>
      </c>
    </row>
    <row r="11" spans="1:21" ht="14.9" customHeight="1" x14ac:dyDescent="0.25">
      <c r="A11" s="172"/>
      <c r="B11" s="175" t="s">
        <v>19</v>
      </c>
      <c r="C11" s="190"/>
      <c r="D11" s="185">
        <f t="shared" ref="D11:D15" si="0">IFERROR(G11/H11*10000,0)</f>
        <v>0</v>
      </c>
      <c r="E11" s="144">
        <f t="shared" ref="E11:E15" si="1">IFERROR(TRUNC(G11/(I11*1924/1675)*10000),0)</f>
        <v>0</v>
      </c>
      <c r="F11" s="144">
        <f t="shared" ref="F11:F15" si="2">IFERROR(G11/(I11*1924/2000)*100,0)</f>
        <v>0</v>
      </c>
      <c r="G11" s="145">
        <f>IFERROR(S15+$S$20*'Antal ansatte'!C6/SUM('Antal ansatte'!$C$6:$C$10),0)</f>
        <v>0</v>
      </c>
      <c r="H11" s="144">
        <f>'Antal ansatte'!I6</f>
        <v>0</v>
      </c>
      <c r="I11" s="153">
        <f>'Antal ansatte'!J6</f>
        <v>0</v>
      </c>
      <c r="J11" s="146"/>
      <c r="K11" s="146"/>
      <c r="L11" s="147" t="s">
        <v>19</v>
      </c>
      <c r="M11" s="157"/>
      <c r="N11" s="159">
        <f>S44+S15</f>
        <v>0</v>
      </c>
      <c r="O11" s="158">
        <f>IFERROR(S44/N$10,0)</f>
        <v>0</v>
      </c>
      <c r="R11" s="89" t="s">
        <v>42</v>
      </c>
      <c r="S11" s="60" t="str">
        <f>IFERROR(S19/S29*10000,"")</f>
        <v/>
      </c>
    </row>
    <row r="12" spans="1:21" ht="14.9" customHeight="1" thickBot="1" x14ac:dyDescent="0.3">
      <c r="A12" s="172"/>
      <c r="B12" s="176" t="s">
        <v>20</v>
      </c>
      <c r="C12" s="191"/>
      <c r="D12" s="185">
        <f t="shared" si="0"/>
        <v>0</v>
      </c>
      <c r="E12" s="144">
        <f t="shared" si="1"/>
        <v>0</v>
      </c>
      <c r="F12" s="144">
        <f t="shared" si="2"/>
        <v>0</v>
      </c>
      <c r="G12" s="145">
        <f>IFERROR(S16+$S$20*'Antal ansatte'!C7/SUM('Antal ansatte'!$C$6:$C$10),0)</f>
        <v>0</v>
      </c>
      <c r="H12" s="144">
        <f>'Antal ansatte'!I7</f>
        <v>0</v>
      </c>
      <c r="I12" s="153">
        <f>'Antal ansatte'!J7</f>
        <v>0</v>
      </c>
      <c r="J12" s="146"/>
      <c r="K12" s="146"/>
      <c r="L12" s="147" t="s">
        <v>20</v>
      </c>
      <c r="M12" s="157"/>
      <c r="N12" s="159">
        <f t="shared" ref="N12:N16" si="3">S45+S16</f>
        <v>0</v>
      </c>
      <c r="O12" s="158">
        <f t="shared" ref="O12:O16" si="4">IFERROR(S45/N$10,0)</f>
        <v>0</v>
      </c>
      <c r="R12" s="93" t="s">
        <v>41</v>
      </c>
      <c r="S12" s="61" t="str">
        <f>IFERROR(S20/S30*10000,"")</f>
        <v/>
      </c>
    </row>
    <row r="13" spans="1:21" ht="14.9" customHeight="1" thickBot="1" x14ac:dyDescent="0.3">
      <c r="A13" s="172"/>
      <c r="B13" s="175" t="s">
        <v>33</v>
      </c>
      <c r="C13" s="190"/>
      <c r="D13" s="185">
        <f t="shared" si="0"/>
        <v>0</v>
      </c>
      <c r="E13" s="144">
        <f t="shared" si="1"/>
        <v>0</v>
      </c>
      <c r="F13" s="144">
        <f t="shared" si="2"/>
        <v>0</v>
      </c>
      <c r="G13" s="145">
        <f>IFERROR(S17+$S$20*'Antal ansatte'!C8/SUM('Antal ansatte'!$C$6:$C$10),0)</f>
        <v>0</v>
      </c>
      <c r="H13" s="144">
        <f>'Antal ansatte'!I8</f>
        <v>0</v>
      </c>
      <c r="I13" s="153">
        <f>'Antal ansatte'!J8</f>
        <v>0</v>
      </c>
      <c r="J13" s="146"/>
      <c r="K13" s="146"/>
      <c r="L13" s="147" t="s">
        <v>33</v>
      </c>
      <c r="M13" s="157"/>
      <c r="N13" s="159">
        <f t="shared" si="3"/>
        <v>0</v>
      </c>
      <c r="O13" s="158">
        <f t="shared" si="4"/>
        <v>0</v>
      </c>
    </row>
    <row r="14" spans="1:21" ht="14.9" customHeight="1" x14ac:dyDescent="0.25">
      <c r="A14" s="172"/>
      <c r="B14" s="175" t="s">
        <v>115</v>
      </c>
      <c r="C14" s="190"/>
      <c r="D14" s="185">
        <f t="shared" si="0"/>
        <v>0</v>
      </c>
      <c r="E14" s="144">
        <f t="shared" si="1"/>
        <v>0</v>
      </c>
      <c r="F14" s="144">
        <f t="shared" si="2"/>
        <v>0</v>
      </c>
      <c r="G14" s="145">
        <f>IFERROR(S18+$S$20*'Antal ansatte'!C9/SUM('Antal ansatte'!$C$6:$C$10),0)</f>
        <v>0</v>
      </c>
      <c r="H14" s="144">
        <f>'Antal ansatte'!I9</f>
        <v>0</v>
      </c>
      <c r="I14" s="153">
        <f>'Antal ansatte'!J9</f>
        <v>0</v>
      </c>
      <c r="J14" s="146"/>
      <c r="K14" s="146"/>
      <c r="L14" s="147" t="s">
        <v>115</v>
      </c>
      <c r="M14" s="157"/>
      <c r="N14" s="159">
        <f t="shared" si="3"/>
        <v>0</v>
      </c>
      <c r="O14" s="158">
        <f t="shared" si="4"/>
        <v>0</v>
      </c>
      <c r="R14" s="54" t="s">
        <v>61</v>
      </c>
      <c r="S14" s="55"/>
      <c r="U14" s="52" t="s">
        <v>82</v>
      </c>
    </row>
    <row r="15" spans="1:21" ht="14.9" customHeight="1" thickBot="1" x14ac:dyDescent="0.3">
      <c r="A15" s="172"/>
      <c r="B15" s="177" t="s">
        <v>42</v>
      </c>
      <c r="C15" s="192"/>
      <c r="D15" s="186">
        <f t="shared" si="0"/>
        <v>0</v>
      </c>
      <c r="E15" s="148">
        <f t="shared" si="1"/>
        <v>0</v>
      </c>
      <c r="F15" s="148">
        <f t="shared" si="2"/>
        <v>0</v>
      </c>
      <c r="G15" s="149">
        <f>IFERROR(S19+$S$20*'Antal ansatte'!C10/SUM('Antal ansatte'!$C$6:$C$10),0)</f>
        <v>0</v>
      </c>
      <c r="H15" s="150">
        <f>'Antal ansatte'!I10</f>
        <v>0</v>
      </c>
      <c r="I15" s="154">
        <f>'Antal ansatte'!J10</f>
        <v>0</v>
      </c>
      <c r="J15" s="146"/>
      <c r="K15" s="146"/>
      <c r="L15" s="147" t="s">
        <v>42</v>
      </c>
      <c r="M15" s="157"/>
      <c r="N15" s="159">
        <f t="shared" si="3"/>
        <v>0</v>
      </c>
      <c r="O15" s="158">
        <f t="shared" si="4"/>
        <v>0</v>
      </c>
      <c r="R15" s="89" t="s">
        <v>19</v>
      </c>
      <c r="S15" s="91">
        <f>COUNTIFS('Indberetning af ulykker'!$C$3:$C$200,Resultat!R15, 'Indberetning af ulykker'!$D$3:$D$200, "&lt;&gt;Mindre end 1 dag", 'Indberetning af ulykker'!$L$3:$L$200, 'Antal ansatte'!$C$16&amp;"*")</f>
        <v>0</v>
      </c>
    </row>
    <row r="16" spans="1:21" ht="18" customHeight="1" thickBot="1" x14ac:dyDescent="0.3">
      <c r="A16" s="172"/>
      <c r="B16" s="179"/>
      <c r="C16" s="135"/>
      <c r="D16" s="135"/>
      <c r="E16" s="135"/>
      <c r="F16" s="135"/>
      <c r="G16" s="135"/>
      <c r="H16" s="135"/>
      <c r="I16" s="180"/>
      <c r="K16" s="146"/>
      <c r="L16" s="162" t="s">
        <v>41</v>
      </c>
      <c r="M16" s="136"/>
      <c r="N16" s="166">
        <f t="shared" si="3"/>
        <v>0</v>
      </c>
      <c r="O16" s="167">
        <f t="shared" si="4"/>
        <v>0</v>
      </c>
      <c r="R16" s="90" t="s">
        <v>20</v>
      </c>
      <c r="S16" s="91">
        <f>COUNTIFS('Indberetning af ulykker'!$C$3:$C$200,Resultat!R16, 'Indberetning af ulykker'!$D$3:$D$200, "&lt;&gt;Mindre end 1 dag", 'Indberetning af ulykker'!$L$3:$L$200, 'Antal ansatte'!$C$16&amp;"*")</f>
        <v>0</v>
      </c>
    </row>
    <row r="17" spans="1:19" ht="14.9" customHeight="1" thickBot="1" x14ac:dyDescent="0.3">
      <c r="A17" s="172"/>
      <c r="B17" s="193" t="s">
        <v>133</v>
      </c>
      <c r="C17" s="194"/>
      <c r="D17" s="194"/>
      <c r="E17" s="181"/>
      <c r="F17" s="195"/>
      <c r="G17" s="178">
        <f>IFERROR(S20,"")</f>
        <v>0</v>
      </c>
      <c r="H17" s="195"/>
      <c r="I17" s="196"/>
      <c r="L17" s="98"/>
      <c r="R17" s="89" t="s">
        <v>33</v>
      </c>
      <c r="S17" s="91">
        <f>COUNTIFS('Indberetning af ulykker'!$C$3:$C$200,Resultat!R17, 'Indberetning af ulykker'!$D$3:$D$200, "&lt;&gt;Mindre end 1 dag", 'Indberetning af ulykker'!$L$3:$L$200, 'Antal ansatte'!$C$16&amp;"*")</f>
        <v>0</v>
      </c>
    </row>
    <row r="18" spans="1:19" ht="14.9" customHeight="1" x14ac:dyDescent="0.25">
      <c r="A18" s="172"/>
      <c r="B18" s="98" t="s">
        <v>129</v>
      </c>
      <c r="R18" s="89" t="s">
        <v>115</v>
      </c>
      <c r="S18" s="91">
        <f>COUNTIFS('Indberetning af ulykker'!$C$3:$C$200,Resultat!R18, 'Indberetning af ulykker'!$D$3:$D$200, "&lt;&gt;Mindre end 1 dag", 'Indberetning af ulykker'!$L$3:$L$200, 'Antal ansatte'!$C$16&amp;"*")</f>
        <v>0</v>
      </c>
    </row>
    <row r="19" spans="1:19" ht="14.9" customHeight="1" x14ac:dyDescent="0.25">
      <c r="B19" s="98" t="s">
        <v>130</v>
      </c>
      <c r="R19" s="89" t="s">
        <v>42</v>
      </c>
      <c r="S19" s="91">
        <f>COUNTIFS('Indberetning af ulykker'!$C$3:$C$200,Resultat!R19, 'Indberetning af ulykker'!$D$3:$D$200, "&lt;&gt;Mindre end 1 dag", 'Indberetning af ulykker'!$L$3:$L$200, 'Antal ansatte'!$C$16&amp;"*")</f>
        <v>0</v>
      </c>
    </row>
    <row r="20" spans="1:19" ht="14.9" customHeight="1" thickBot="1" x14ac:dyDescent="0.3">
      <c r="B20" s="87"/>
      <c r="C20" s="87"/>
      <c r="H20" s="106"/>
      <c r="R20" s="93" t="s">
        <v>41</v>
      </c>
      <c r="S20" s="94">
        <f>COUNTIFS('Indberetning af ulykker'!$C$3:$C$200,Resultat!R20, 'Indberetning af ulykker'!$D$3:$D$200, "&lt;&gt;Mindre end 1 dag", 'Indberetning af ulykker'!$L$3:$L$200, 'Antal ansatte'!$C$16&amp;"*")</f>
        <v>0</v>
      </c>
    </row>
    <row r="21" spans="1:19" ht="14.9" customHeight="1" x14ac:dyDescent="0.25">
      <c r="H21" s="107"/>
    </row>
    <row r="22" spans="1:19" ht="14.9" customHeight="1" thickBot="1" x14ac:dyDescent="0.3">
      <c r="D22" s="53"/>
      <c r="H22" s="107"/>
      <c r="R22" s="87"/>
      <c r="S22" s="95"/>
    </row>
    <row r="23" spans="1:19" ht="14.9" customHeight="1" x14ac:dyDescent="0.25">
      <c r="B23" s="96"/>
      <c r="C23" s="96"/>
      <c r="R23" s="54" t="s">
        <v>31</v>
      </c>
      <c r="S23" s="55" t="s">
        <v>34</v>
      </c>
    </row>
    <row r="24" spans="1:19" ht="14.9" customHeight="1" x14ac:dyDescent="0.25">
      <c r="B24" s="97"/>
      <c r="C24" s="97"/>
      <c r="R24" s="58" t="s">
        <v>35</v>
      </c>
      <c r="S24" s="92">
        <f>'Antal ansatte'!C5</f>
        <v>0</v>
      </c>
    </row>
    <row r="25" spans="1:19" ht="17.25" customHeight="1" x14ac:dyDescent="0.25">
      <c r="R25" s="89" t="s">
        <v>19</v>
      </c>
      <c r="S25" s="91">
        <f>'Antal ansatte'!C6</f>
        <v>0</v>
      </c>
    </row>
    <row r="26" spans="1:19" ht="14.9" customHeight="1" x14ac:dyDescent="0.25">
      <c r="R26" s="90" t="s">
        <v>20</v>
      </c>
      <c r="S26" s="91">
        <f>'Antal ansatte'!C7</f>
        <v>0</v>
      </c>
    </row>
    <row r="27" spans="1:19" ht="14.9" customHeight="1" x14ac:dyDescent="0.25">
      <c r="B27" s="53"/>
      <c r="C27" s="53"/>
      <c r="D27" s="108"/>
      <c r="R27" s="89" t="s">
        <v>33</v>
      </c>
      <c r="S27" s="91">
        <f>'Antal ansatte'!C8</f>
        <v>0</v>
      </c>
    </row>
    <row r="28" spans="1:19" ht="14.9" customHeight="1" x14ac:dyDescent="0.25">
      <c r="B28" s="87"/>
      <c r="C28" s="87"/>
      <c r="D28" s="53"/>
      <c r="R28" s="89" t="s">
        <v>115</v>
      </c>
      <c r="S28" s="91">
        <f>'Antal ansatte'!C9</f>
        <v>0</v>
      </c>
    </row>
    <row r="29" spans="1:19" ht="14.9" customHeight="1" x14ac:dyDescent="0.25">
      <c r="R29" s="89" t="s">
        <v>42</v>
      </c>
      <c r="S29" s="91">
        <f>'Antal ansatte'!C10</f>
        <v>0</v>
      </c>
    </row>
    <row r="30" spans="1:19" ht="14.9" customHeight="1" thickBot="1" x14ac:dyDescent="0.3">
      <c r="B30" s="97"/>
      <c r="C30" s="97"/>
      <c r="R30" s="93" t="s">
        <v>41</v>
      </c>
      <c r="S30" s="94">
        <f>'Antal ansatte'!C11</f>
        <v>0</v>
      </c>
    </row>
    <row r="31" spans="1:19" ht="14.9" customHeight="1" x14ac:dyDescent="0.25">
      <c r="B31" s="96"/>
      <c r="C31" s="96"/>
    </row>
    <row r="32" spans="1:19" ht="14.9" customHeight="1" thickBot="1" x14ac:dyDescent="0.3">
      <c r="B32" s="97"/>
      <c r="C32" s="97"/>
    </row>
    <row r="33" spans="2:19" ht="14.9" customHeight="1" x14ac:dyDescent="0.25">
      <c r="B33" s="97"/>
      <c r="C33" s="97"/>
      <c r="R33" s="54" t="s">
        <v>85</v>
      </c>
      <c r="S33" s="55" t="s">
        <v>34</v>
      </c>
    </row>
    <row r="34" spans="2:19" x14ac:dyDescent="0.25">
      <c r="B34" s="97"/>
      <c r="C34" s="97"/>
      <c r="R34" s="58" t="s">
        <v>35</v>
      </c>
      <c r="S34" s="92">
        <f>'Antal ansatte'!D5</f>
        <v>0</v>
      </c>
    </row>
    <row r="35" spans="2:19" x14ac:dyDescent="0.25">
      <c r="R35" s="89" t="s">
        <v>19</v>
      </c>
      <c r="S35" s="152">
        <f>'Antal ansatte'!D6</f>
        <v>0</v>
      </c>
    </row>
    <row r="36" spans="2:19" x14ac:dyDescent="0.25">
      <c r="R36" s="90" t="s">
        <v>20</v>
      </c>
      <c r="S36" s="91">
        <f>'Antal ansatte'!D7</f>
        <v>0</v>
      </c>
    </row>
    <row r="37" spans="2:19" x14ac:dyDescent="0.25">
      <c r="R37" s="89" t="s">
        <v>33</v>
      </c>
      <c r="S37" s="91">
        <f>'Antal ansatte'!D8</f>
        <v>0</v>
      </c>
    </row>
    <row r="38" spans="2:19" x14ac:dyDescent="0.25">
      <c r="R38" s="89" t="s">
        <v>115</v>
      </c>
      <c r="S38" s="91">
        <f>'Antal ansatte'!D9</f>
        <v>0</v>
      </c>
    </row>
    <row r="39" spans="2:19" x14ac:dyDescent="0.25">
      <c r="R39" s="89" t="s">
        <v>42</v>
      </c>
      <c r="S39" s="91">
        <f>'Antal ansatte'!D10</f>
        <v>0</v>
      </c>
    </row>
    <row r="40" spans="2:19" ht="12" thickBot="1" x14ac:dyDescent="0.3">
      <c r="R40" s="93" t="s">
        <v>41</v>
      </c>
      <c r="S40" s="94">
        <f>'Antal ansatte'!D11</f>
        <v>0</v>
      </c>
    </row>
    <row r="42" spans="2:19" ht="12" thickBot="1" x14ac:dyDescent="0.3"/>
    <row r="43" spans="2:19" x14ac:dyDescent="0.25">
      <c r="R43" s="54" t="s">
        <v>92</v>
      </c>
      <c r="S43" s="55"/>
    </row>
    <row r="44" spans="2:19" x14ac:dyDescent="0.25">
      <c r="R44" s="89" t="s">
        <v>19</v>
      </c>
      <c r="S44" s="91">
        <f>COUNTIFS('Indberetning af ulykker'!$C$3:$C$200,Resultat!R44, 'Indberetning af ulykker'!$D$3:$D$200, "Mindre end 1 dag", 'Indberetning af ulykker'!$L$3:$L$200, 'Antal ansatte'!$C$16&amp;"*")</f>
        <v>0</v>
      </c>
    </row>
    <row r="45" spans="2:19" x14ac:dyDescent="0.25">
      <c r="R45" s="90" t="s">
        <v>20</v>
      </c>
      <c r="S45" s="91">
        <f>COUNTIFS('Indberetning af ulykker'!$C$3:$C$200,Resultat!R45, 'Indberetning af ulykker'!$D$3:$D$200, "Mindre end 1 dag", 'Indberetning af ulykker'!$L$3:$L$200, 'Antal ansatte'!$C$16&amp;"*")</f>
        <v>0</v>
      </c>
    </row>
    <row r="46" spans="2:19" x14ac:dyDescent="0.25">
      <c r="R46" s="89" t="s">
        <v>33</v>
      </c>
      <c r="S46" s="91">
        <f>COUNTIFS('Indberetning af ulykker'!$C$3:$C$200,Resultat!R46, 'Indberetning af ulykker'!$D$3:$D$200, "Mindre end 1 dag", 'Indberetning af ulykker'!$L$3:$L$200, 'Antal ansatte'!$C$16&amp;"*")</f>
        <v>0</v>
      </c>
    </row>
    <row r="47" spans="2:19" x14ac:dyDescent="0.25">
      <c r="R47" s="89" t="s">
        <v>115</v>
      </c>
      <c r="S47" s="91">
        <f>COUNTIFS('Indberetning af ulykker'!$C$3:$C$200,Resultat!R47, 'Indberetning af ulykker'!$D$3:$D$200, "Mindre end 1 dag", 'Indberetning af ulykker'!$L$3:$L$200, 'Antal ansatte'!$C$16&amp;"*")</f>
        <v>0</v>
      </c>
    </row>
    <row r="48" spans="2:19" x14ac:dyDescent="0.25">
      <c r="R48" s="89" t="s">
        <v>42</v>
      </c>
      <c r="S48" s="91">
        <f>COUNTIFS('Indberetning af ulykker'!$C$3:$C$200,Resultat!R48, 'Indberetning af ulykker'!$D$3:$D$200, "Mindre end 1 dag", 'Indberetning af ulykker'!$L$3:$L$200, 'Antal ansatte'!$C$16&amp;"*")</f>
        <v>0</v>
      </c>
    </row>
    <row r="49" spans="18:19" ht="12" thickBot="1" x14ac:dyDescent="0.3">
      <c r="R49" s="93" t="s">
        <v>41</v>
      </c>
      <c r="S49" s="94">
        <f>COUNTIFS('Indberetning af ulykker'!$C$3:$C$200,Resultat!R49, 'Indberetning af ulykker'!$D$3:$D$200, "Mindre end 1 dag", 'Indberetning af ulykker'!$L$3:$L$200, 'Antal ansatte'!$C$16&amp;"*")</f>
        <v>0</v>
      </c>
    </row>
  </sheetData>
  <sheetProtection algorithmName="SHA-512" hashValue="tgerB6gK+yShZAJWyaBwL61ahzq4tZJyho31c6vxMdwwaF5DffidS5FKAwXfciwrcktRWdsfoQm8W86IM2iApQ==" saltValue="+izOpDGmXR5qDbnJe5/RHg==" spinCount="100000" sheet="1" objects="1" scenarios="1"/>
  <mergeCells count="11">
    <mergeCell ref="B6:C6"/>
    <mergeCell ref="N6:O6"/>
    <mergeCell ref="D7:F7"/>
    <mergeCell ref="G7:I7"/>
    <mergeCell ref="D6:I6"/>
    <mergeCell ref="G8:G9"/>
    <mergeCell ref="N8:N9"/>
    <mergeCell ref="O8:O9"/>
    <mergeCell ref="J8:J9"/>
    <mergeCell ref="I8:I9"/>
    <mergeCell ref="H8:H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C35"/>
  <sheetViews>
    <sheetView zoomScale="90" zoomScaleNormal="90" workbookViewId="0">
      <selection activeCell="C18" sqref="C18"/>
    </sheetView>
  </sheetViews>
  <sheetFormatPr defaultColWidth="8.54296875" defaultRowHeight="14.5" outlineLevelRow="1" x14ac:dyDescent="0.35"/>
  <cols>
    <col min="1" max="1" width="31" style="1" bestFit="1" customWidth="1"/>
    <col min="2" max="2" width="52" style="1" bestFit="1" customWidth="1"/>
    <col min="3" max="3" width="47.08984375" style="1" bestFit="1" customWidth="1"/>
    <col min="4" max="4" width="24.54296875" style="1" customWidth="1"/>
    <col min="5" max="5" width="75.54296875" bestFit="1" customWidth="1"/>
    <col min="6" max="6" width="41.453125" bestFit="1" customWidth="1"/>
    <col min="7" max="8" width="10.453125" bestFit="1" customWidth="1"/>
  </cols>
  <sheetData>
    <row r="1" spans="1:29" ht="24" thickBot="1" x14ac:dyDescent="0.6">
      <c r="A1" s="225" t="s">
        <v>0</v>
      </c>
      <c r="B1" s="225"/>
      <c r="C1" s="225"/>
      <c r="D1" s="225"/>
    </row>
    <row r="2" spans="1:29" ht="15" thickBot="1" x14ac:dyDescent="0.4">
      <c r="A2" s="13" t="s">
        <v>1</v>
      </c>
      <c r="B2" s="14" t="s">
        <v>2</v>
      </c>
      <c r="C2" s="14" t="s">
        <v>3</v>
      </c>
      <c r="D2" s="15" t="s">
        <v>4</v>
      </c>
    </row>
    <row r="3" spans="1:29" s="5" customFormat="1" x14ac:dyDescent="0.35">
      <c r="A3" s="16" t="s">
        <v>5</v>
      </c>
      <c r="B3" s="20" t="s">
        <v>6</v>
      </c>
      <c r="C3" s="2"/>
      <c r="D3" s="6"/>
      <c r="E3"/>
      <c r="F3" s="23"/>
      <c r="G3"/>
      <c r="H3" s="23"/>
      <c r="I3"/>
      <c r="J3"/>
      <c r="K3"/>
      <c r="L3"/>
      <c r="M3"/>
      <c r="N3"/>
      <c r="O3"/>
      <c r="P3"/>
      <c r="Q3"/>
      <c r="R3"/>
      <c r="S3"/>
      <c r="T3"/>
      <c r="U3"/>
      <c r="V3"/>
      <c r="W3"/>
      <c r="X3"/>
      <c r="Y3"/>
      <c r="Z3"/>
      <c r="AA3" s="23"/>
      <c r="AB3" s="24"/>
      <c r="AC3"/>
    </row>
    <row r="4" spans="1:29" outlineLevel="1" x14ac:dyDescent="0.35">
      <c r="A4" s="17"/>
      <c r="B4" s="4" t="s">
        <v>7</v>
      </c>
      <c r="C4" s="1" t="s">
        <v>8</v>
      </c>
      <c r="D4" s="7"/>
      <c r="F4" s="23"/>
      <c r="H4" s="23"/>
      <c r="AA4" s="23"/>
      <c r="AB4" s="24"/>
    </row>
    <row r="5" spans="1:29" outlineLevel="1" x14ac:dyDescent="0.35">
      <c r="A5" s="17"/>
      <c r="B5" s="3"/>
      <c r="C5" s="1" t="s">
        <v>9</v>
      </c>
      <c r="D5" s="7"/>
      <c r="F5" s="23"/>
      <c r="H5" s="23"/>
      <c r="AA5" s="23"/>
      <c r="AB5" s="24"/>
    </row>
    <row r="6" spans="1:29" outlineLevel="1" x14ac:dyDescent="0.35">
      <c r="A6" s="17"/>
      <c r="B6" s="3"/>
      <c r="C6" s="1" t="s">
        <v>10</v>
      </c>
      <c r="D6" s="7"/>
      <c r="F6" s="23"/>
      <c r="H6" s="23"/>
      <c r="AA6" s="23"/>
      <c r="AB6" s="24"/>
    </row>
    <row r="7" spans="1:29" ht="29" outlineLevel="1" x14ac:dyDescent="0.35">
      <c r="A7" s="17"/>
      <c r="B7" s="3"/>
      <c r="C7" s="1" t="s">
        <v>11</v>
      </c>
      <c r="D7" s="7"/>
      <c r="F7" s="23"/>
      <c r="H7" s="23"/>
      <c r="AA7" s="23"/>
      <c r="AB7" s="24"/>
    </row>
    <row r="8" spans="1:29" outlineLevel="1" x14ac:dyDescent="0.35">
      <c r="A8" s="17"/>
      <c r="B8" s="3"/>
      <c r="C8" s="1" t="s">
        <v>12</v>
      </c>
      <c r="D8" s="7"/>
      <c r="F8" s="23"/>
      <c r="H8" s="23"/>
      <c r="AA8" s="23"/>
      <c r="AB8" s="24"/>
    </row>
    <row r="9" spans="1:29" outlineLevel="1" x14ac:dyDescent="0.35">
      <c r="A9" s="17"/>
      <c r="B9" s="3"/>
      <c r="C9" s="1" t="s">
        <v>13</v>
      </c>
      <c r="D9" s="7"/>
      <c r="F9" s="23"/>
      <c r="H9" s="23"/>
      <c r="AA9" s="23"/>
      <c r="AB9" s="24"/>
    </row>
    <row r="10" spans="1:29" outlineLevel="1" x14ac:dyDescent="0.35">
      <c r="A10" s="17"/>
      <c r="B10" s="3"/>
      <c r="C10" s="1" t="s">
        <v>14</v>
      </c>
      <c r="D10" s="7"/>
      <c r="F10" s="23"/>
      <c r="H10" s="23"/>
      <c r="AA10" s="23"/>
      <c r="AB10" s="24"/>
    </row>
    <row r="11" spans="1:29" outlineLevel="1" x14ac:dyDescent="0.35">
      <c r="A11" s="17"/>
      <c r="B11" s="3"/>
      <c r="C11" s="1" t="s">
        <v>15</v>
      </c>
      <c r="D11" s="7"/>
      <c r="F11" s="23"/>
      <c r="H11" s="23"/>
      <c r="AA11" s="23"/>
      <c r="AB11" s="24"/>
    </row>
    <row r="12" spans="1:29" ht="15" outlineLevel="1" thickBot="1" x14ac:dyDescent="0.4">
      <c r="A12" s="18"/>
      <c r="B12" s="21" t="s">
        <v>16</v>
      </c>
      <c r="C12" s="8"/>
      <c r="D12" s="9"/>
      <c r="F12" s="23"/>
      <c r="H12" s="23"/>
      <c r="AA12" s="23"/>
      <c r="AB12" s="24"/>
    </row>
    <row r="13" spans="1:29" ht="15" outlineLevel="1" thickBot="1" x14ac:dyDescent="0.4">
      <c r="F13" s="23"/>
      <c r="H13" s="23"/>
      <c r="AA13" s="23"/>
      <c r="AB13" s="24"/>
    </row>
    <row r="14" spans="1:29" s="5" customFormat="1" x14ac:dyDescent="0.35">
      <c r="A14" s="27" t="s">
        <v>17</v>
      </c>
      <c r="B14" s="31" t="s">
        <v>18</v>
      </c>
      <c r="C14" s="31"/>
      <c r="D14" s="10"/>
      <c r="E14"/>
      <c r="F14" s="23"/>
      <c r="G14"/>
      <c r="H14" s="23"/>
      <c r="I14"/>
      <c r="J14"/>
      <c r="K14"/>
      <c r="L14"/>
      <c r="M14"/>
      <c r="N14"/>
      <c r="O14"/>
      <c r="P14"/>
      <c r="Q14"/>
      <c r="R14"/>
      <c r="S14"/>
      <c r="T14"/>
      <c r="U14"/>
      <c r="V14"/>
      <c r="W14"/>
      <c r="X14"/>
      <c r="Y14"/>
      <c r="Z14"/>
      <c r="AA14" s="23"/>
      <c r="AB14" s="24"/>
      <c r="AC14"/>
    </row>
    <row r="15" spans="1:29" x14ac:dyDescent="0.35">
      <c r="A15" s="25"/>
      <c r="B15" s="28" t="s">
        <v>7</v>
      </c>
      <c r="C15" s="38" t="s">
        <v>19</v>
      </c>
      <c r="D15" s="7"/>
      <c r="F15" s="23"/>
      <c r="H15" s="23"/>
      <c r="AA15" s="23"/>
      <c r="AB15" s="24"/>
    </row>
    <row r="16" spans="1:29" x14ac:dyDescent="0.35">
      <c r="A16" s="25"/>
      <c r="B16" s="29"/>
      <c r="C16" s="39" t="s">
        <v>20</v>
      </c>
      <c r="D16" s="7"/>
      <c r="F16" s="23"/>
      <c r="H16" s="23"/>
      <c r="AA16" s="23"/>
      <c r="AB16" s="24"/>
    </row>
    <row r="17" spans="1:28" x14ac:dyDescent="0.35">
      <c r="A17" s="25"/>
      <c r="B17" s="29"/>
      <c r="C17" s="38" t="s">
        <v>33</v>
      </c>
      <c r="D17" s="7"/>
      <c r="F17" s="23"/>
      <c r="H17" s="23"/>
      <c r="AA17" s="23"/>
      <c r="AB17" s="24"/>
    </row>
    <row r="18" spans="1:28" x14ac:dyDescent="0.35">
      <c r="A18" s="25"/>
      <c r="B18" s="29"/>
      <c r="C18" s="38" t="s">
        <v>115</v>
      </c>
      <c r="D18" s="7"/>
      <c r="F18" s="23"/>
      <c r="H18" s="23"/>
      <c r="AA18" s="23"/>
      <c r="AB18" s="24"/>
    </row>
    <row r="19" spans="1:28" x14ac:dyDescent="0.35">
      <c r="A19" s="25"/>
      <c r="B19" s="29"/>
      <c r="C19" s="38" t="s">
        <v>42</v>
      </c>
      <c r="D19" s="7"/>
      <c r="F19" s="23"/>
      <c r="H19" s="23"/>
      <c r="AA19" s="23"/>
      <c r="AB19" s="24"/>
    </row>
    <row r="20" spans="1:28" ht="15" thickBot="1" x14ac:dyDescent="0.4">
      <c r="A20" s="26"/>
      <c r="B20" s="30"/>
      <c r="C20" s="40" t="s">
        <v>41</v>
      </c>
      <c r="D20" s="9"/>
      <c r="F20" s="23"/>
      <c r="H20" s="23"/>
      <c r="AA20" s="23"/>
      <c r="AB20" s="24"/>
    </row>
    <row r="21" spans="1:28" s="5" customFormat="1" ht="15" thickBot="1" x14ac:dyDescent="0.4">
      <c r="A21" s="2"/>
      <c r="B21" s="2"/>
      <c r="C21" s="2"/>
      <c r="D21" s="1"/>
      <c r="E21"/>
    </row>
    <row r="22" spans="1:28" ht="29" x14ac:dyDescent="0.35">
      <c r="A22" s="27" t="s">
        <v>21</v>
      </c>
      <c r="B22" s="20" t="s">
        <v>22</v>
      </c>
      <c r="C22" s="32"/>
      <c r="D22" s="10"/>
    </row>
    <row r="23" spans="1:28" ht="43.5" x14ac:dyDescent="0.35">
      <c r="A23" s="34"/>
      <c r="B23" s="37" t="s">
        <v>23</v>
      </c>
      <c r="C23" t="s">
        <v>24</v>
      </c>
      <c r="D23" s="6" t="s">
        <v>25</v>
      </c>
    </row>
    <row r="24" spans="1:28" x14ac:dyDescent="0.35">
      <c r="A24" s="34"/>
      <c r="B24" s="35"/>
      <c r="C24" t="s">
        <v>26</v>
      </c>
      <c r="D24" s="7"/>
    </row>
    <row r="25" spans="1:28" x14ac:dyDescent="0.35">
      <c r="A25" s="34"/>
      <c r="B25" s="35"/>
      <c r="C25" t="s">
        <v>27</v>
      </c>
      <c r="D25" s="7"/>
    </row>
    <row r="26" spans="1:28" x14ac:dyDescent="0.35">
      <c r="A26" s="34"/>
      <c r="B26" s="35"/>
      <c r="C26" t="s">
        <v>28</v>
      </c>
      <c r="D26" s="7"/>
    </row>
    <row r="27" spans="1:28" x14ac:dyDescent="0.35">
      <c r="A27" s="34"/>
      <c r="B27" s="35"/>
      <c r="C27" t="s">
        <v>29</v>
      </c>
      <c r="D27" s="7"/>
    </row>
    <row r="28" spans="1:28" x14ac:dyDescent="0.35">
      <c r="A28" s="34"/>
      <c r="B28" s="35"/>
      <c r="C28" t="s">
        <v>71</v>
      </c>
      <c r="D28" s="7"/>
    </row>
    <row r="29" spans="1:28" x14ac:dyDescent="0.35">
      <c r="A29" s="34"/>
      <c r="B29" s="35"/>
      <c r="C29" t="s">
        <v>73</v>
      </c>
      <c r="D29" s="7"/>
    </row>
    <row r="30" spans="1:28" x14ac:dyDescent="0.35">
      <c r="A30" s="34"/>
      <c r="B30" s="35"/>
      <c r="C30" t="s">
        <v>72</v>
      </c>
      <c r="D30" s="7"/>
    </row>
    <row r="31" spans="1:28" x14ac:dyDescent="0.35">
      <c r="C31" s="1" t="s">
        <v>74</v>
      </c>
    </row>
    <row r="32" spans="1:28" ht="15" thickBot="1" x14ac:dyDescent="0.4">
      <c r="A32" s="36"/>
      <c r="B32" s="21"/>
      <c r="C32" s="33" t="s">
        <v>30</v>
      </c>
      <c r="D32" s="9"/>
    </row>
    <row r="33" spans="1:4" ht="138.65" customHeight="1" thickBot="1" x14ac:dyDescent="0.4">
      <c r="A33"/>
      <c r="C33"/>
    </row>
    <row r="34" spans="1:4" ht="15" thickBot="1" x14ac:dyDescent="0.4">
      <c r="A34" s="19" t="s">
        <v>31</v>
      </c>
      <c r="B34" s="22" t="s">
        <v>32</v>
      </c>
      <c r="C34" s="11"/>
      <c r="D34" s="12"/>
    </row>
    <row r="35" spans="1:4" x14ac:dyDescent="0.35">
      <c r="A35"/>
      <c r="B35" s="2"/>
    </row>
  </sheetData>
  <mergeCells count="1">
    <mergeCell ref="A1:D1"/>
  </mergeCells>
  <dataValidations count="2">
    <dataValidation type="list" allowBlank="1" showErrorMessage="1" sqref="B3" xr:uid="{00000000-0002-0000-0100-000000000000}">
      <formula1>$C$4:$C$11</formula1>
    </dataValidation>
    <dataValidation type="list" allowBlank="1" showErrorMessage="1" sqref="B14" xr:uid="{00000000-0002-0000-0100-000001000000}">
      <formula1>$C$15:$C$20</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anva documents" ma:contentTypeID="0x010100B831FAAC9F735941A2AC6B22BF2203EC002ABB66CCAD972B4EA2A8E4288B5AE069" ma:contentTypeVersion="20" ma:contentTypeDescription="Create a new document." ma:contentTypeScope="" ma:versionID="9633c9d3fa2285342c857ad11d4966d7">
  <xsd:schema xmlns:xsd="http://www.w3.org/2001/XMLSchema" xmlns:xs="http://www.w3.org/2001/XMLSchema" xmlns:p="http://schemas.microsoft.com/office/2006/metadata/properties" xmlns:ns2="85439af3-7d87-4228-a591-9885807d76d2" xmlns:ns3="7b905fab-6916-497b-9ff3-434de14b7d0f" targetNamespace="http://schemas.microsoft.com/office/2006/metadata/properties" ma:root="true" ma:fieldsID="2f6c6eb6a3911e791f74eba40acc3340" ns2:_="" ns3:_="">
    <xsd:import namespace="85439af3-7d87-4228-a591-9885807d76d2"/>
    <xsd:import namespace="7b905fab-6916-497b-9ff3-434de14b7d0f"/>
    <xsd:element name="properties">
      <xsd:complexType>
        <xsd:sequence>
          <xsd:element name="documentManagement">
            <xsd:complexType>
              <xsd:all>
                <xsd:element ref="ns2:Danva_Emneord" minOccurs="0"/>
                <xsd:element ref="ns2:Danva_Dokumenttyp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439af3-7d87-4228-a591-9885807d76d2" elementFormDefault="qualified">
    <xsd:import namespace="http://schemas.microsoft.com/office/2006/documentManagement/types"/>
    <xsd:import namespace="http://schemas.microsoft.com/office/infopath/2007/PartnerControls"/>
    <xsd:element name="Danva_Emneord" ma:index="8" nillable="true" ma:displayName="Danva Emneord" ma:default="" ma:internalName="Danva_x0020_Emneord">
      <xsd:complexType>
        <xsd:complexContent>
          <xsd:extension base="dms:MultiChoice">
            <xsd:sequence>
              <xsd:element name="Value" maxOccurs="unbounded" minOccurs="0" nillable="true">
                <xsd:simpleType>
                  <xsd:restriction base="dms:Choice">
                    <xsd:enumeration value="Grundvand"/>
                    <xsd:enumeration value="Drikkevand"/>
                    <xsd:enumeration value="Spildevand"/>
                    <xsd:enumeration value="Afløb"/>
                    <xsd:enumeration value="Lovgivning"/>
                    <xsd:enumeration value="Innovation"/>
                    <xsd:enumeration value="Internationalt samarbejde"/>
                    <xsd:enumeration value="Klima"/>
                    <xsd:enumeration value="Klimatilpasning"/>
                    <xsd:enumeration value="Samarbejdspartnere"/>
                    <xsd:enumeration value="Administration"/>
                  </xsd:restriction>
                </xsd:simpleType>
              </xsd:element>
            </xsd:sequence>
          </xsd:extension>
        </xsd:complexContent>
      </xsd:complexType>
    </xsd:element>
    <xsd:element name="Danva_Dokumenttype" ma:index="9" nillable="true" ma:displayName="Dokumenttype" ma:default="" ma:format="Dropdown" ma:internalName="Danva_x0020_Dokumenttype">
      <xsd:simpleType>
        <xsd:restriction base="dms:Choice">
          <xsd:enumeration value="ATR skema – budgetændring"/>
          <xsd:enumeration value="ATR skema"/>
          <xsd:enumeration value="Bilag"/>
          <xsd:enumeration value="Brev/E-mail"/>
          <xsd:enumeration value="Dagsorden/referat"/>
          <xsd:enumeration value="Drøftelse ved møder"/>
          <xsd:enumeration value="DANVA Flyer"/>
          <xsd:enumeration value="Indstilling til beslutning"/>
          <xsd:enumeration value="Memo"/>
          <xsd:enumeration value="Mundtlig orientering"/>
          <xsd:enumeration value="Notat"/>
          <xsd:enumeration value="Procedurebeskrivelse"/>
          <xsd:enumeration value="Rapport"/>
          <xsd:enumeration value="Pjecer"/>
          <xsd:enumeration value="Foldere"/>
          <xsd:enumeration value="Artikel"/>
          <xsd:enumeration value="Pressemeddelelse"/>
          <xsd:enumeration value="Skriftlig orientering"/>
          <xsd:enumeration value="Vejledning"/>
          <xsd:enumeration value="Kontrakter"/>
          <xsd:enumeration value="PowerPoints"/>
        </xsd:restriction>
      </xsd:simple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123df012-796b-47c0-982c-4b42531b121a}" ma:internalName="TaxCatchAll" ma:showField="CatchAllData" ma:web="85439af3-7d87-4228-a591-9885807d76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905fab-6916-497b-9ff3-434de14b7d0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3bc99448-09c4-4342-852c-a67baaffca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nva_Dokumenttype xmlns="85439af3-7d87-4228-a591-9885807d76d2" xsi:nil="true"/>
    <Danva_Emneord xmlns="85439af3-7d87-4228-a591-9885807d76d2" xsi:nil="true"/>
    <lcf76f155ced4ddcb4097134ff3c332f xmlns="7b905fab-6916-497b-9ff3-434de14b7d0f">
      <Terms xmlns="http://schemas.microsoft.com/office/infopath/2007/PartnerControls"/>
    </lcf76f155ced4ddcb4097134ff3c332f>
    <TaxCatchAll xmlns="85439af3-7d87-4228-a591-9885807d76d2" xsi:nil="true"/>
  </documentManagement>
</p:properties>
</file>

<file path=customXml/itemProps1.xml><?xml version="1.0" encoding="utf-8"?>
<ds:datastoreItem xmlns:ds="http://schemas.openxmlformats.org/officeDocument/2006/customXml" ds:itemID="{141C7161-8158-48AD-8DCA-E556342B8E31}">
  <ds:schemaRefs>
    <ds:schemaRef ds:uri="http://schemas.microsoft.com/sharepoint/v3/contenttype/forms"/>
  </ds:schemaRefs>
</ds:datastoreItem>
</file>

<file path=customXml/itemProps2.xml><?xml version="1.0" encoding="utf-8"?>
<ds:datastoreItem xmlns:ds="http://schemas.openxmlformats.org/officeDocument/2006/customXml" ds:itemID="{6F3A5833-FC0E-427D-AFD2-BDCEA248F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439af3-7d87-4228-a591-9885807d76d2"/>
    <ds:schemaRef ds:uri="7b905fab-6916-497b-9ff3-434de14b7d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A0741-6DF3-4640-9F74-97C56813DACF}">
  <ds:schemaRefs>
    <ds:schemaRef ds:uri="http://purl.org/dc/terms/"/>
    <ds:schemaRef ds:uri="7b905fab-6916-497b-9ff3-434de14b7d0f"/>
    <ds:schemaRef ds:uri="http://purl.org/dc/dcmitype/"/>
    <ds:schemaRef ds:uri="85439af3-7d87-4228-a591-9885807d76d2"/>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ac6a575-b1c3-4641-9c0c-5dc5f84f57c6}" enabled="0" method="" siteId="{eac6a575-b1c3-4641-9c0c-5dc5f84f57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Introduktion og kontakt</vt:lpstr>
      <vt:lpstr>Antal ansatte</vt:lpstr>
      <vt:lpstr>Indberetning af ulykker</vt:lpstr>
      <vt:lpstr>Resultat</vt:lpstr>
      <vt:lpstr>Oversigt over spm</vt:lpstr>
    </vt:vector>
  </TitlesOfParts>
  <Manager/>
  <Company>ITAH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 Cramer Dalén</dc:creator>
  <cp:keywords/>
  <dc:description/>
  <cp:lastModifiedBy>Peter Mortensen</cp:lastModifiedBy>
  <cp:revision/>
  <dcterms:created xsi:type="dcterms:W3CDTF">2018-10-16T12:40:46Z</dcterms:created>
  <dcterms:modified xsi:type="dcterms:W3CDTF">2026-02-02T08:14:25Z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0x010100B831FAAC9F735941A2AC6B22BF2203EC002ABB66CCAD972B4EA2A8E4288B5AE069</vt:lpwstr>
  </property>
  <property fmtid="{D5CDD505-2E9C-101B-9397-08002B2CF9AE}" pid="3" name="Order">
    <vt:r8>6700</vt:r8>
  </property>
  <property fmtid="{D5CDD505-2E9C-101B-9397-08002B2CF9AE}" pid="4" name="MediaServiceImageTags">
    <vt:lpwstr/>
  </property>
</Properties>
</file>